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D:\Korisnik\Desktop\Financ. izvješće 2023\"/>
    </mc:Choice>
  </mc:AlternateContent>
  <xr:revisionPtr revIDLastSave="0" documentId="13_ncr:1_{BA18FCB4-18FA-47CE-B215-54638DCB9AA5}" xr6:coauthVersionLast="36" xr6:coauthVersionMax="36"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30720" windowHeight="12225"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F307" i="9"/>
  <c r="H306" i="9"/>
  <c r="G306" i="9"/>
  <c r="E306" i="9" s="1"/>
  <c r="B306" i="9" s="1"/>
  <c r="F306" i="9"/>
  <c r="H305" i="9"/>
  <c r="G305" i="9"/>
  <c r="E305" i="9" s="1"/>
  <c r="B305" i="9" s="1"/>
  <c r="F305" i="9"/>
  <c r="H304" i="9"/>
  <c r="E304" i="9" s="1"/>
  <c r="B304" i="9" s="1"/>
  <c r="G304" i="9"/>
  <c r="F304" i="9"/>
  <c r="H303" i="9"/>
  <c r="G303" i="9"/>
  <c r="F303" i="9"/>
  <c r="E303" i="9"/>
  <c r="B303" i="9" s="1"/>
  <c r="H302" i="9"/>
  <c r="G302" i="9"/>
  <c r="F302" i="9"/>
  <c r="H301" i="9"/>
  <c r="G301" i="9"/>
  <c r="E301" i="9" s="1"/>
  <c r="B301" i="9" s="1"/>
  <c r="F301" i="9"/>
  <c r="H300" i="9"/>
  <c r="G300" i="9"/>
  <c r="F300" i="9"/>
  <c r="H299" i="9"/>
  <c r="G299" i="9"/>
  <c r="F299" i="9"/>
  <c r="H298" i="9"/>
  <c r="G298" i="9"/>
  <c r="E298" i="9" s="1"/>
  <c r="B298" i="9" s="1"/>
  <c r="F298" i="9"/>
  <c r="H297" i="9"/>
  <c r="G297" i="9"/>
  <c r="F297" i="9"/>
  <c r="H296" i="9"/>
  <c r="E296" i="9" s="1"/>
  <c r="B296" i="9" s="1"/>
  <c r="G296" i="9"/>
  <c r="F296" i="9"/>
  <c r="H295" i="9"/>
  <c r="G295" i="9"/>
  <c r="F295" i="9"/>
  <c r="H294" i="9"/>
  <c r="G294" i="9"/>
  <c r="E294" i="9" s="1"/>
  <c r="B294" i="9" s="1"/>
  <c r="F294" i="9"/>
  <c r="H293" i="9"/>
  <c r="G293" i="9"/>
  <c r="F293" i="9"/>
  <c r="H292" i="9"/>
  <c r="G292" i="9"/>
  <c r="F292" i="9"/>
  <c r="H291" i="9"/>
  <c r="G291" i="9"/>
  <c r="F291" i="9"/>
  <c r="E291" i="9"/>
  <c r="B291" i="9" s="1"/>
  <c r="F290" i="9"/>
  <c r="F289" i="9"/>
  <c r="H288" i="9"/>
  <c r="G288" i="9"/>
  <c r="E288" i="9" s="1"/>
  <c r="B288" i="9" s="1"/>
  <c r="F288" i="9"/>
  <c r="H287" i="9"/>
  <c r="G287" i="9"/>
  <c r="F287" i="9"/>
  <c r="H286" i="9"/>
  <c r="G286" i="9"/>
  <c r="E286" i="9" s="1"/>
  <c r="B286" i="9" s="1"/>
  <c r="F286" i="9"/>
  <c r="H285" i="9"/>
  <c r="G285" i="9"/>
  <c r="F285" i="9"/>
  <c r="F284" i="9"/>
  <c r="H283" i="9"/>
  <c r="G283" i="9"/>
  <c r="F283" i="9"/>
  <c r="H282" i="9"/>
  <c r="G282" i="9"/>
  <c r="F282" i="9"/>
  <c r="H281" i="9"/>
  <c r="G281" i="9"/>
  <c r="F281" i="9"/>
  <c r="F280" i="9"/>
  <c r="F279" i="9"/>
  <c r="F278" i="9"/>
  <c r="F277" i="9"/>
  <c r="F276" i="9"/>
  <c r="L275" i="9"/>
  <c r="F275" i="9" s="1"/>
  <c r="H275" i="9"/>
  <c r="F274" i="9"/>
  <c r="I273" i="9"/>
  <c r="E273" i="9" s="1"/>
  <c r="H273" i="9"/>
  <c r="F273" i="9"/>
  <c r="E272" i="9"/>
  <c r="M271" i="9"/>
  <c r="L271" i="9"/>
  <c r="E271" i="9"/>
  <c r="M270" i="9"/>
  <c r="L270" i="9"/>
  <c r="F270" i="9" s="1"/>
  <c r="E270" i="9"/>
  <c r="M269" i="9"/>
  <c r="L269" i="9"/>
  <c r="F269" i="9"/>
  <c r="E269" i="9"/>
  <c r="M268" i="9"/>
  <c r="L268" i="9"/>
  <c r="F268" i="9" s="1"/>
  <c r="E268" i="9"/>
  <c r="M267" i="9"/>
  <c r="L267" i="9"/>
  <c r="E267" i="9"/>
  <c r="M266" i="9"/>
  <c r="L266" i="9"/>
  <c r="F266" i="9" s="1"/>
  <c r="E266" i="9"/>
  <c r="B266" i="9" s="1"/>
  <c r="M265" i="9"/>
  <c r="L265" i="9"/>
  <c r="F265" i="9"/>
  <c r="E265" i="9"/>
  <c r="B265" i="9" s="1"/>
  <c r="M264" i="9"/>
  <c r="L264" i="9"/>
  <c r="F264" i="9" s="1"/>
  <c r="B264" i="9" s="1"/>
  <c r="E264" i="9"/>
  <c r="M263" i="9"/>
  <c r="L263" i="9"/>
  <c r="E263" i="9"/>
  <c r="M262" i="9"/>
  <c r="F262" i="9" s="1"/>
  <c r="L262" i="9"/>
  <c r="E262" i="9"/>
  <c r="M261" i="9"/>
  <c r="L261" i="9"/>
  <c r="F261" i="9"/>
  <c r="E261" i="9"/>
  <c r="B261" i="9" s="1"/>
  <c r="M260" i="9"/>
  <c r="L260" i="9"/>
  <c r="F260" i="9" s="1"/>
  <c r="B260" i="9" s="1"/>
  <c r="E260" i="9"/>
  <c r="M259" i="9"/>
  <c r="L259" i="9"/>
  <c r="E259" i="9"/>
  <c r="M258" i="9"/>
  <c r="F258" i="9" s="1"/>
  <c r="L258" i="9"/>
  <c r="E258" i="9"/>
  <c r="B258" i="9" s="1"/>
  <c r="M257" i="9"/>
  <c r="L257" i="9"/>
  <c r="F257" i="9"/>
  <c r="E257" i="9"/>
  <c r="B257" i="9" s="1"/>
  <c r="M256" i="9"/>
  <c r="L256" i="9"/>
  <c r="F256" i="9" s="1"/>
  <c r="B256" i="9" s="1"/>
  <c r="E256" i="9"/>
  <c r="M255" i="9"/>
  <c r="L255" i="9"/>
  <c r="E255" i="9"/>
  <c r="M254" i="9"/>
  <c r="F254" i="9" s="1"/>
  <c r="L254" i="9"/>
  <c r="E254" i="9"/>
  <c r="M253" i="9"/>
  <c r="L253" i="9"/>
  <c r="F253" i="9"/>
  <c r="E253" i="9"/>
  <c r="B253" i="9" s="1"/>
  <c r="M252" i="9"/>
  <c r="L252" i="9"/>
  <c r="F252" i="9" s="1"/>
  <c r="B252" i="9" s="1"/>
  <c r="E252" i="9"/>
  <c r="M251" i="9"/>
  <c r="L251" i="9"/>
  <c r="E251" i="9"/>
  <c r="M250" i="9"/>
  <c r="F250" i="9" s="1"/>
  <c r="L250" i="9"/>
  <c r="E250" i="9"/>
  <c r="B250" i="9" s="1"/>
  <c r="M249" i="9"/>
  <c r="L249" i="9"/>
  <c r="F249" i="9"/>
  <c r="E249" i="9"/>
  <c r="B249" i="9" s="1"/>
  <c r="M248" i="9"/>
  <c r="L248" i="9"/>
  <c r="F248" i="9" s="1"/>
  <c r="B248" i="9" s="1"/>
  <c r="E248" i="9"/>
  <c r="M247" i="9"/>
  <c r="L247" i="9"/>
  <c r="E247" i="9"/>
  <c r="M246" i="9"/>
  <c r="F246" i="9" s="1"/>
  <c r="L246" i="9"/>
  <c r="E246" i="9"/>
  <c r="M245" i="9"/>
  <c r="L245" i="9"/>
  <c r="F245" i="9"/>
  <c r="E245" i="9"/>
  <c r="B245" i="9" s="1"/>
  <c r="M244" i="9"/>
  <c r="L244" i="9"/>
  <c r="F244" i="9" s="1"/>
  <c r="B244" i="9" s="1"/>
  <c r="E244" i="9"/>
  <c r="M243" i="9"/>
  <c r="L243" i="9"/>
  <c r="E243" i="9"/>
  <c r="M242" i="9"/>
  <c r="F242" i="9" s="1"/>
  <c r="L242" i="9"/>
  <c r="E242" i="9"/>
  <c r="B242" i="9" s="1"/>
  <c r="M241" i="9"/>
  <c r="L241" i="9"/>
  <c r="F241" i="9"/>
  <c r="E241" i="9"/>
  <c r="B241" i="9" s="1"/>
  <c r="M240" i="9"/>
  <c r="L240" i="9"/>
  <c r="F240" i="9" s="1"/>
  <c r="B240" i="9" s="1"/>
  <c r="E240" i="9"/>
  <c r="M239" i="9"/>
  <c r="L239" i="9"/>
  <c r="E239" i="9"/>
  <c r="M238" i="9"/>
  <c r="F238" i="9" s="1"/>
  <c r="L238" i="9"/>
  <c r="E238" i="9"/>
  <c r="M237" i="9"/>
  <c r="L237" i="9"/>
  <c r="F237" i="9"/>
  <c r="E237" i="9"/>
  <c r="B237" i="9" s="1"/>
  <c r="M236" i="9"/>
  <c r="L236" i="9"/>
  <c r="F236" i="9" s="1"/>
  <c r="B236" i="9" s="1"/>
  <c r="E236" i="9"/>
  <c r="M235" i="9"/>
  <c r="L235" i="9"/>
  <c r="E235" i="9"/>
  <c r="M234" i="9"/>
  <c r="F234" i="9" s="1"/>
  <c r="L234" i="9"/>
  <c r="E234" i="9"/>
  <c r="B234" i="9" s="1"/>
  <c r="M233" i="9"/>
  <c r="L233" i="9"/>
  <c r="F233" i="9"/>
  <c r="E233" i="9"/>
  <c r="B233" i="9" s="1"/>
  <c r="M232" i="9"/>
  <c r="L232" i="9"/>
  <c r="F232" i="9" s="1"/>
  <c r="B232" i="9" s="1"/>
  <c r="E232" i="9"/>
  <c r="M231" i="9"/>
  <c r="L231" i="9"/>
  <c r="E231" i="9"/>
  <c r="M230" i="9"/>
  <c r="L230" i="9"/>
  <c r="F230" i="9" s="1"/>
  <c r="E230" i="9"/>
  <c r="B230" i="9" s="1"/>
  <c r="M229" i="9"/>
  <c r="L229" i="9"/>
  <c r="F229" i="9"/>
  <c r="E229" i="9"/>
  <c r="B229" i="9" s="1"/>
  <c r="M228" i="9"/>
  <c r="L228" i="9"/>
  <c r="F228" i="9" s="1"/>
  <c r="B228" i="9" s="1"/>
  <c r="E228" i="9"/>
  <c r="M227" i="9"/>
  <c r="L227" i="9"/>
  <c r="E227" i="9"/>
  <c r="M226" i="9"/>
  <c r="L226" i="9"/>
  <c r="E226" i="9"/>
  <c r="M225" i="9"/>
  <c r="L225" i="9"/>
  <c r="F225" i="9"/>
  <c r="E225" i="9"/>
  <c r="B225" i="9" s="1"/>
  <c r="M224" i="9"/>
  <c r="L224" i="9"/>
  <c r="F224" i="9" s="1"/>
  <c r="B224" i="9" s="1"/>
  <c r="E224" i="9"/>
  <c r="M223" i="9"/>
  <c r="L223" i="9"/>
  <c r="E223" i="9"/>
  <c r="M222" i="9"/>
  <c r="F222" i="9" s="1"/>
  <c r="L222" i="9"/>
  <c r="E222" i="9"/>
  <c r="M221" i="9"/>
  <c r="F221" i="9" s="1"/>
  <c r="L221" i="9"/>
  <c r="E221" i="9"/>
  <c r="M220" i="9"/>
  <c r="L220" i="9"/>
  <c r="E220" i="9"/>
  <c r="M219" i="9"/>
  <c r="L219" i="9"/>
  <c r="E219" i="9"/>
  <c r="M218" i="9"/>
  <c r="F218" i="9" s="1"/>
  <c r="L218" i="9"/>
  <c r="E218" i="9"/>
  <c r="M217" i="9"/>
  <c r="L217" i="9"/>
  <c r="E217" i="9"/>
  <c r="M216" i="9"/>
  <c r="L216" i="9"/>
  <c r="F216" i="9"/>
  <c r="B216" i="9" s="1"/>
  <c r="E216" i="9"/>
  <c r="M215" i="9"/>
  <c r="L215" i="9"/>
  <c r="E215" i="9"/>
  <c r="M214" i="9"/>
  <c r="F214" i="9" s="1"/>
  <c r="L214" i="9"/>
  <c r="E214" i="9"/>
  <c r="B214" i="9" s="1"/>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B159" i="9" s="1"/>
  <c r="G159" i="9"/>
  <c r="F159" i="9"/>
  <c r="H158" i="9"/>
  <c r="G158" i="9"/>
  <c r="E158" i="9" s="1"/>
  <c r="B158" i="9" s="1"/>
  <c r="F158" i="9"/>
  <c r="H157" i="9"/>
  <c r="G157" i="9"/>
  <c r="E157" i="9" s="1"/>
  <c r="B157" i="9" s="1"/>
  <c r="F157" i="9"/>
  <c r="H156" i="9"/>
  <c r="G156" i="9"/>
  <c r="F156" i="9"/>
  <c r="E156" i="9"/>
  <c r="B156" i="9" s="1"/>
  <c r="H155" i="9"/>
  <c r="E155" i="9" s="1"/>
  <c r="G155" i="9"/>
  <c r="F155" i="9"/>
  <c r="H154" i="9"/>
  <c r="G154" i="9"/>
  <c r="E154" i="9" s="1"/>
  <c r="B154" i="9" s="1"/>
  <c r="F154" i="9"/>
  <c r="H153" i="9"/>
  <c r="G153" i="9"/>
  <c r="E153" i="9" s="1"/>
  <c r="F153" i="9"/>
  <c r="B153" i="9"/>
  <c r="H152" i="9"/>
  <c r="G152" i="9"/>
  <c r="F152" i="9"/>
  <c r="E152" i="9"/>
  <c r="B152" i="9" s="1"/>
  <c r="H151" i="9"/>
  <c r="E151" i="9" s="1"/>
  <c r="B151" i="9" s="1"/>
  <c r="G151" i="9"/>
  <c r="F151" i="9"/>
  <c r="H150" i="9"/>
  <c r="G150" i="9"/>
  <c r="E150" i="9" s="1"/>
  <c r="B150" i="9" s="1"/>
  <c r="F150" i="9"/>
  <c r="H149" i="9"/>
  <c r="G149" i="9"/>
  <c r="E149" i="9" s="1"/>
  <c r="B149" i="9" s="1"/>
  <c r="F149" i="9"/>
  <c r="H148" i="9"/>
  <c r="G148" i="9"/>
  <c r="F148" i="9"/>
  <c r="E148" i="9"/>
  <c r="B148" i="9" s="1"/>
  <c r="H147" i="9"/>
  <c r="E147" i="9" s="1"/>
  <c r="G147" i="9"/>
  <c r="F147" i="9"/>
  <c r="H146" i="9"/>
  <c r="G146" i="9"/>
  <c r="E146" i="9" s="1"/>
  <c r="B146" i="9" s="1"/>
  <c r="F146" i="9"/>
  <c r="H145" i="9"/>
  <c r="G145" i="9"/>
  <c r="F145" i="9"/>
  <c r="H144" i="9"/>
  <c r="E144" i="9" s="1"/>
  <c r="B144" i="9" s="1"/>
  <c r="G144" i="9"/>
  <c r="F144" i="9"/>
  <c r="F143" i="9"/>
  <c r="H142" i="9"/>
  <c r="G142" i="9"/>
  <c r="E142" i="9" s="1"/>
  <c r="B142" i="9" s="1"/>
  <c r="F142" i="9"/>
  <c r="H141" i="9"/>
  <c r="G141" i="9"/>
  <c r="F141" i="9"/>
  <c r="H140" i="9"/>
  <c r="G140" i="9"/>
  <c r="F140" i="9"/>
  <c r="E140" i="9"/>
  <c r="B140" i="9" s="1"/>
  <c r="H139" i="9"/>
  <c r="E139" i="9" s="1"/>
  <c r="B139" i="9" s="1"/>
  <c r="G139" i="9"/>
  <c r="F139" i="9"/>
  <c r="H138" i="9"/>
  <c r="G138" i="9"/>
  <c r="E138" i="9" s="1"/>
  <c r="B138" i="9" s="1"/>
  <c r="F138" i="9"/>
  <c r="H137" i="9"/>
  <c r="G137" i="9"/>
  <c r="E137" i="9" s="1"/>
  <c r="B137" i="9" s="1"/>
  <c r="F137" i="9"/>
  <c r="H136" i="9"/>
  <c r="G136" i="9"/>
  <c r="F136" i="9"/>
  <c r="E136" i="9"/>
  <c r="B136" i="9" s="1"/>
  <c r="H135" i="9"/>
  <c r="E135" i="9" s="1"/>
  <c r="G135" i="9"/>
  <c r="F135" i="9"/>
  <c r="H134" i="9"/>
  <c r="G134" i="9"/>
  <c r="E134" i="9" s="1"/>
  <c r="B134" i="9" s="1"/>
  <c r="F134" i="9"/>
  <c r="H133" i="9"/>
  <c r="G133" i="9"/>
  <c r="F133" i="9"/>
  <c r="H132" i="9"/>
  <c r="G132" i="9"/>
  <c r="F132" i="9"/>
  <c r="E132" i="9"/>
  <c r="B132" i="9" s="1"/>
  <c r="H131" i="9"/>
  <c r="E131" i="9" s="1"/>
  <c r="G131" i="9"/>
  <c r="F131" i="9"/>
  <c r="B131" i="9"/>
  <c r="H130" i="9"/>
  <c r="G130" i="9"/>
  <c r="F130" i="9"/>
  <c r="E130" i="9"/>
  <c r="B130" i="9" s="1"/>
  <c r="H129" i="9"/>
  <c r="G129" i="9"/>
  <c r="F129" i="9"/>
  <c r="H128" i="9"/>
  <c r="G128" i="9"/>
  <c r="F128" i="9"/>
  <c r="E128" i="9"/>
  <c r="B128" i="9" s="1"/>
  <c r="H127" i="9"/>
  <c r="E127" i="9" s="1"/>
  <c r="G127" i="9"/>
  <c r="F127" i="9"/>
  <c r="B127" i="9"/>
  <c r="H126" i="9"/>
  <c r="G126" i="9"/>
  <c r="F126" i="9"/>
  <c r="E126" i="9"/>
  <c r="B126" i="9" s="1"/>
  <c r="H125" i="9"/>
  <c r="G125" i="9"/>
  <c r="F125" i="9"/>
  <c r="H124" i="9"/>
  <c r="G124" i="9"/>
  <c r="F124" i="9"/>
  <c r="E124" i="9"/>
  <c r="B124" i="9" s="1"/>
  <c r="H123" i="9"/>
  <c r="E123" i="9" s="1"/>
  <c r="G123" i="9"/>
  <c r="F123" i="9"/>
  <c r="B123" i="9"/>
  <c r="H122" i="9"/>
  <c r="G122" i="9"/>
  <c r="F122" i="9"/>
  <c r="E122" i="9"/>
  <c r="B122" i="9" s="1"/>
  <c r="H121" i="9"/>
  <c r="G121" i="9"/>
  <c r="F121" i="9"/>
  <c r="H120" i="9"/>
  <c r="G120" i="9"/>
  <c r="F120" i="9"/>
  <c r="E120" i="9"/>
  <c r="B120" i="9" s="1"/>
  <c r="H119" i="9"/>
  <c r="E119" i="9" s="1"/>
  <c r="G119" i="9"/>
  <c r="F119" i="9"/>
  <c r="B119" i="9"/>
  <c r="H118" i="9"/>
  <c r="G118" i="9"/>
  <c r="F118" i="9"/>
  <c r="E118" i="9"/>
  <c r="B118" i="9" s="1"/>
  <c r="H117" i="9"/>
  <c r="G117" i="9"/>
  <c r="F117" i="9"/>
  <c r="H116" i="9"/>
  <c r="G116" i="9"/>
  <c r="F116" i="9"/>
  <c r="E116" i="9"/>
  <c r="B116" i="9" s="1"/>
  <c r="H115" i="9"/>
  <c r="E115" i="9" s="1"/>
  <c r="G115" i="9"/>
  <c r="F115" i="9"/>
  <c r="B115" i="9"/>
  <c r="H114" i="9"/>
  <c r="G114" i="9"/>
  <c r="F114" i="9"/>
  <c r="E114" i="9"/>
  <c r="B114" i="9" s="1"/>
  <c r="H113" i="9"/>
  <c r="G113" i="9"/>
  <c r="F113" i="9"/>
  <c r="H112" i="9"/>
  <c r="G112" i="9"/>
  <c r="F112" i="9"/>
  <c r="E112" i="9"/>
  <c r="B112" i="9" s="1"/>
  <c r="H111" i="9"/>
  <c r="G111" i="9"/>
  <c r="F111" i="9"/>
  <c r="E111" i="9"/>
  <c r="B111" i="9" s="1"/>
  <c r="H110" i="9"/>
  <c r="G110" i="9"/>
  <c r="F110" i="9"/>
  <c r="E110" i="9"/>
  <c r="B110" i="9" s="1"/>
  <c r="H109" i="9"/>
  <c r="G109" i="9"/>
  <c r="E109" i="9" s="1"/>
  <c r="B109" i="9" s="1"/>
  <c r="F109" i="9"/>
  <c r="H108" i="9"/>
  <c r="G108" i="9"/>
  <c r="F108" i="9"/>
  <c r="H107" i="9"/>
  <c r="G107" i="9"/>
  <c r="F107" i="9"/>
  <c r="E107" i="9"/>
  <c r="B107" i="9" s="1"/>
  <c r="H106" i="9"/>
  <c r="G106" i="9"/>
  <c r="F106" i="9"/>
  <c r="E106" i="9"/>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F100" i="9"/>
  <c r="H99" i="9"/>
  <c r="G99" i="9"/>
  <c r="F99" i="9"/>
  <c r="E99" i="9"/>
  <c r="B99" i="9" s="1"/>
  <c r="H98" i="9"/>
  <c r="G98" i="9"/>
  <c r="F98" i="9"/>
  <c r="E98" i="9"/>
  <c r="H97" i="9"/>
  <c r="G97" i="9"/>
  <c r="E97" i="9" s="1"/>
  <c r="B97" i="9" s="1"/>
  <c r="F97" i="9"/>
  <c r="H96" i="9"/>
  <c r="G96" i="9"/>
  <c r="E96" i="9" s="1"/>
  <c r="F96" i="9"/>
  <c r="B96" i="9"/>
  <c r="H95" i="9"/>
  <c r="G95" i="9"/>
  <c r="F95" i="9"/>
  <c r="E95" i="9"/>
  <c r="B95" i="9" s="1"/>
  <c r="H94" i="9"/>
  <c r="G94" i="9"/>
  <c r="F94" i="9"/>
  <c r="E94" i="9"/>
  <c r="B94" i="9" s="1"/>
  <c r="H93" i="9"/>
  <c r="G93" i="9"/>
  <c r="E93" i="9" s="1"/>
  <c r="B93" i="9" s="1"/>
  <c r="F93" i="9"/>
  <c r="H92" i="9"/>
  <c r="G92" i="9"/>
  <c r="F92" i="9"/>
  <c r="H91" i="9"/>
  <c r="G91" i="9"/>
  <c r="F91" i="9"/>
  <c r="E91" i="9"/>
  <c r="B91" i="9" s="1"/>
  <c r="H90" i="9"/>
  <c r="G90" i="9"/>
  <c r="F90" i="9"/>
  <c r="E90" i="9"/>
  <c r="H89" i="9"/>
  <c r="G89" i="9"/>
  <c r="E89" i="9" s="1"/>
  <c r="B89" i="9" s="1"/>
  <c r="F89" i="9"/>
  <c r="H88" i="9"/>
  <c r="G88" i="9"/>
  <c r="E88" i="9" s="1"/>
  <c r="B88" i="9" s="1"/>
  <c r="F88" i="9"/>
  <c r="H87" i="9"/>
  <c r="G87" i="9"/>
  <c r="F87" i="9"/>
  <c r="E87" i="9"/>
  <c r="B87" i="9" s="1"/>
  <c r="H86" i="9"/>
  <c r="G86" i="9"/>
  <c r="F86" i="9"/>
  <c r="E86" i="9"/>
  <c r="B86" i="9" s="1"/>
  <c r="H85" i="9"/>
  <c r="G85" i="9"/>
  <c r="E85" i="9" s="1"/>
  <c r="B85" i="9" s="1"/>
  <c r="F85" i="9"/>
  <c r="H84" i="9"/>
  <c r="G84" i="9"/>
  <c r="F84" i="9"/>
  <c r="H83" i="9"/>
  <c r="G83" i="9"/>
  <c r="F83" i="9"/>
  <c r="E83" i="9"/>
  <c r="B83" i="9" s="1"/>
  <c r="H82" i="9"/>
  <c r="G82" i="9"/>
  <c r="F82" i="9"/>
  <c r="E82" i="9"/>
  <c r="H81" i="9"/>
  <c r="G81" i="9"/>
  <c r="E81" i="9" s="1"/>
  <c r="B81" i="9" s="1"/>
  <c r="F81" i="9"/>
  <c r="H80" i="9"/>
  <c r="G80" i="9"/>
  <c r="E80" i="9" s="1"/>
  <c r="F80" i="9"/>
  <c r="B80" i="9"/>
  <c r="H79" i="9"/>
  <c r="G79" i="9"/>
  <c r="F79" i="9"/>
  <c r="E79" i="9"/>
  <c r="B79" i="9" s="1"/>
  <c r="H78" i="9"/>
  <c r="G78" i="9"/>
  <c r="F78" i="9"/>
  <c r="E78" i="9"/>
  <c r="B78" i="9" s="1"/>
  <c r="H77" i="9"/>
  <c r="G77" i="9"/>
  <c r="E77" i="9" s="1"/>
  <c r="B77" i="9" s="1"/>
  <c r="F77" i="9"/>
  <c r="H76" i="9"/>
  <c r="G76" i="9"/>
  <c r="F76" i="9"/>
  <c r="H75" i="9"/>
  <c r="G75" i="9"/>
  <c r="F75" i="9"/>
  <c r="E75" i="9"/>
  <c r="B75" i="9" s="1"/>
  <c r="H74" i="9"/>
  <c r="G74" i="9"/>
  <c r="F74" i="9"/>
  <c r="E74" i="9"/>
  <c r="H73" i="9"/>
  <c r="G73" i="9"/>
  <c r="E73" i="9" s="1"/>
  <c r="B73" i="9" s="1"/>
  <c r="F73" i="9"/>
  <c r="H72" i="9"/>
  <c r="G72" i="9"/>
  <c r="E72" i="9" s="1"/>
  <c r="B72" i="9" s="1"/>
  <c r="F72" i="9"/>
  <c r="H71" i="9"/>
  <c r="G71" i="9"/>
  <c r="F71" i="9"/>
  <c r="E71" i="9"/>
  <c r="B71" i="9" s="1"/>
  <c r="H70" i="9"/>
  <c r="G70" i="9"/>
  <c r="F70" i="9"/>
  <c r="E70" i="9"/>
  <c r="B70" i="9" s="1"/>
  <c r="H69" i="9"/>
  <c r="G69" i="9"/>
  <c r="E69" i="9" s="1"/>
  <c r="B69" i="9" s="1"/>
  <c r="F69" i="9"/>
  <c r="H68" i="9"/>
  <c r="G68" i="9"/>
  <c r="F68" i="9"/>
  <c r="H67" i="9"/>
  <c r="G67" i="9"/>
  <c r="F67" i="9"/>
  <c r="E67" i="9"/>
  <c r="B67" i="9" s="1"/>
  <c r="H66" i="9"/>
  <c r="G66" i="9"/>
  <c r="F66" i="9"/>
  <c r="E66" i="9"/>
  <c r="H65" i="9"/>
  <c r="G65" i="9"/>
  <c r="E65" i="9" s="1"/>
  <c r="B65" i="9" s="1"/>
  <c r="F65" i="9"/>
  <c r="H64" i="9"/>
  <c r="G64" i="9"/>
  <c r="F64" i="9"/>
  <c r="H63" i="9"/>
  <c r="G63" i="9"/>
  <c r="F63" i="9"/>
  <c r="E63" i="9"/>
  <c r="B63" i="9" s="1"/>
  <c r="H62" i="9"/>
  <c r="G62" i="9"/>
  <c r="F62" i="9"/>
  <c r="E62" i="9"/>
  <c r="B62" i="9" s="1"/>
  <c r="H61" i="9"/>
  <c r="G61" i="9"/>
  <c r="E61" i="9" s="1"/>
  <c r="B61" i="9" s="1"/>
  <c r="F61" i="9"/>
  <c r="H60" i="9"/>
  <c r="G60" i="9"/>
  <c r="F60" i="9"/>
  <c r="H59" i="9"/>
  <c r="G59" i="9"/>
  <c r="F59" i="9"/>
  <c r="E59" i="9"/>
  <c r="B59" i="9" s="1"/>
  <c r="H58" i="9"/>
  <c r="E58" i="9" s="1"/>
  <c r="B58" i="9" s="1"/>
  <c r="G58" i="9"/>
  <c r="F58" i="9"/>
  <c r="H57" i="9"/>
  <c r="G57" i="9"/>
  <c r="E57" i="9" s="1"/>
  <c r="B57" i="9" s="1"/>
  <c r="F57" i="9"/>
  <c r="H56" i="9"/>
  <c r="G56" i="9"/>
  <c r="F56" i="9"/>
  <c r="H55" i="9"/>
  <c r="G55" i="9"/>
  <c r="F55" i="9"/>
  <c r="E55" i="9"/>
  <c r="B55" i="9" s="1"/>
  <c r="H54" i="9"/>
  <c r="E54" i="9" s="1"/>
  <c r="G54" i="9"/>
  <c r="F54" i="9"/>
  <c r="H53" i="9"/>
  <c r="G53" i="9"/>
  <c r="E53" i="9" s="1"/>
  <c r="B53" i="9" s="1"/>
  <c r="F53" i="9"/>
  <c r="H52" i="9"/>
  <c r="G52" i="9"/>
  <c r="E52" i="9" s="1"/>
  <c r="F52" i="9"/>
  <c r="B52" i="9"/>
  <c r="H51" i="9"/>
  <c r="G51" i="9"/>
  <c r="F51" i="9"/>
  <c r="E51" i="9"/>
  <c r="B51" i="9" s="1"/>
  <c r="H50" i="9"/>
  <c r="E50" i="9" s="1"/>
  <c r="G50" i="9"/>
  <c r="F50" i="9"/>
  <c r="H49" i="9"/>
  <c r="G49" i="9"/>
  <c r="E49" i="9" s="1"/>
  <c r="B49" i="9" s="1"/>
  <c r="F49" i="9"/>
  <c r="H48" i="9"/>
  <c r="G48" i="9"/>
  <c r="E48" i="9" s="1"/>
  <c r="B48" i="9" s="1"/>
  <c r="F48" i="9"/>
  <c r="H47" i="9"/>
  <c r="G47" i="9"/>
  <c r="F47" i="9"/>
  <c r="E47" i="9"/>
  <c r="B47" i="9" s="1"/>
  <c r="H46" i="9"/>
  <c r="E46" i="9" s="1"/>
  <c r="G46" i="9"/>
  <c r="F46" i="9"/>
  <c r="H45" i="9"/>
  <c r="G45" i="9"/>
  <c r="E45" i="9" s="1"/>
  <c r="B45" i="9" s="1"/>
  <c r="F45" i="9"/>
  <c r="H44" i="9"/>
  <c r="G44" i="9"/>
  <c r="F44" i="9"/>
  <c r="H43" i="9"/>
  <c r="E43" i="9" s="1"/>
  <c r="B43" i="9" s="1"/>
  <c r="G43" i="9"/>
  <c r="F43" i="9"/>
  <c r="H42" i="9"/>
  <c r="E42" i="9" s="1"/>
  <c r="G42" i="9"/>
  <c r="F42" i="9"/>
  <c r="H41" i="9"/>
  <c r="G41" i="9"/>
  <c r="F41" i="9"/>
  <c r="H40" i="9"/>
  <c r="G40" i="9"/>
  <c r="F40" i="9"/>
  <c r="H39" i="9"/>
  <c r="G39" i="9"/>
  <c r="F39" i="9"/>
  <c r="E39" i="9"/>
  <c r="B39" i="9" s="1"/>
  <c r="H38" i="9"/>
  <c r="E38" i="9" s="1"/>
  <c r="G38" i="9"/>
  <c r="F38" i="9"/>
  <c r="H37" i="9"/>
  <c r="G37" i="9"/>
  <c r="E37" i="9" s="1"/>
  <c r="B37" i="9" s="1"/>
  <c r="F37" i="9"/>
  <c r="H36" i="9"/>
  <c r="G36" i="9"/>
  <c r="E36" i="9" s="1"/>
  <c r="F36" i="9"/>
  <c r="B36" i="9"/>
  <c r="H35" i="9"/>
  <c r="G35" i="9"/>
  <c r="F35" i="9"/>
  <c r="E35" i="9"/>
  <c r="B35" i="9" s="1"/>
  <c r="H34" i="9"/>
  <c r="G34" i="9"/>
  <c r="F34" i="9"/>
  <c r="E34" i="9"/>
  <c r="H33" i="9"/>
  <c r="G33" i="9"/>
  <c r="F33" i="9"/>
  <c r="H32" i="9"/>
  <c r="G32" i="9"/>
  <c r="F32" i="9"/>
  <c r="H31" i="9"/>
  <c r="G31" i="9"/>
  <c r="F31" i="9"/>
  <c r="E31" i="9"/>
  <c r="B31" i="9" s="1"/>
  <c r="H30" i="9"/>
  <c r="E30" i="9" s="1"/>
  <c r="B30" i="9" s="1"/>
  <c r="G30" i="9"/>
  <c r="F30" i="9"/>
  <c r="H29" i="9"/>
  <c r="G29" i="9"/>
  <c r="E29" i="9" s="1"/>
  <c r="B29" i="9" s="1"/>
  <c r="F29" i="9"/>
  <c r="H28" i="9"/>
  <c r="G28" i="9"/>
  <c r="F28" i="9"/>
  <c r="H27" i="9"/>
  <c r="G27" i="9"/>
  <c r="F27" i="9"/>
  <c r="H26" i="9"/>
  <c r="G26" i="9"/>
  <c r="F26" i="9"/>
  <c r="E26" i="9"/>
  <c r="B26" i="9" s="1"/>
  <c r="H25" i="9"/>
  <c r="G25" i="9"/>
  <c r="E25" i="9" s="1"/>
  <c r="B25" i="9" s="1"/>
  <c r="F25" i="9"/>
  <c r="H24" i="9"/>
  <c r="G24" i="9"/>
  <c r="E24" i="9" s="1"/>
  <c r="B24" i="9" s="1"/>
  <c r="F24" i="9"/>
  <c r="H23" i="9"/>
  <c r="E23" i="9" s="1"/>
  <c r="B23" i="9" s="1"/>
  <c r="G23" i="9"/>
  <c r="F23" i="9"/>
  <c r="H22" i="9"/>
  <c r="G22" i="9"/>
  <c r="F22" i="9"/>
  <c r="E22" i="9"/>
  <c r="F21" i="9"/>
  <c r="F4" i="9"/>
  <c r="O3" i="9"/>
  <c r="G275" i="9" s="1"/>
  <c r="E275" i="9" s="1"/>
  <c r="I3" i="9"/>
  <c r="H3" i="9"/>
  <c r="G3" i="9"/>
  <c r="D101" i="8"/>
  <c r="D95" i="8"/>
  <c r="D90" i="8"/>
  <c r="D85" i="8"/>
  <c r="D80" i="8"/>
  <c r="D75" i="8"/>
  <c r="D70" i="8"/>
  <c r="D65" i="8"/>
  <c r="D60" i="8"/>
  <c r="D55" i="8"/>
  <c r="D49" i="8" s="1"/>
  <c r="C1524" i="1" s="1"/>
  <c r="G1524" i="1" s="1"/>
  <c r="D50" i="8"/>
  <c r="D44" i="8"/>
  <c r="D36" i="8"/>
  <c r="D26" i="8"/>
  <c r="D18" i="8"/>
  <c r="D8" i="8"/>
  <c r="D6" i="8" s="1"/>
  <c r="C1481" i="1" s="1"/>
  <c r="E44" i="7"/>
  <c r="D44" i="7"/>
  <c r="E39" i="7"/>
  <c r="D39" i="7"/>
  <c r="D38" i="7" s="1"/>
  <c r="E38" i="7"/>
  <c r="E30" i="7"/>
  <c r="D30" i="7"/>
  <c r="E23" i="7"/>
  <c r="D23" i="7"/>
  <c r="E22" i="7"/>
  <c r="I30" i="3" s="1"/>
  <c r="D22" i="7"/>
  <c r="E14" i="7"/>
  <c r="D14" i="7"/>
  <c r="E7" i="7"/>
  <c r="E6" i="7" s="1"/>
  <c r="E5" i="7" s="1"/>
  <c r="I29" i="3" s="1"/>
  <c r="D7" i="7"/>
  <c r="D6" i="7" s="1"/>
  <c r="D5" i="7" s="1"/>
  <c r="C1436" i="1"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C1416" i="1" s="1"/>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8" i="5"/>
  <c r="D258" i="5"/>
  <c r="F257" i="5"/>
  <c r="F256" i="5"/>
  <c r="F255" i="5"/>
  <c r="F254" i="5"/>
  <c r="F253" i="5"/>
  <c r="F252" i="5"/>
  <c r="F251" i="5"/>
  <c r="E250" i="5"/>
  <c r="D1227" i="1" s="1"/>
  <c r="D250" i="5"/>
  <c r="C1227" i="1" s="1"/>
  <c r="F249" i="5"/>
  <c r="F248" i="5"/>
  <c r="F247" i="5"/>
  <c r="E246" i="5"/>
  <c r="D1223" i="1" s="1"/>
  <c r="D246" i="5"/>
  <c r="C1223" i="1" s="1"/>
  <c r="F244" i="5"/>
  <c r="F243" i="5"/>
  <c r="E242" i="5"/>
  <c r="F242" i="5" s="1"/>
  <c r="D242" i="5"/>
  <c r="F241" i="5"/>
  <c r="F240" i="5"/>
  <c r="E239" i="5"/>
  <c r="D239" i="5"/>
  <c r="D238" i="5" s="1"/>
  <c r="C1215" i="1"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D206" i="5"/>
  <c r="F205" i="5"/>
  <c r="F204" i="5"/>
  <c r="F203" i="5"/>
  <c r="F202" i="5"/>
  <c r="F201" i="5"/>
  <c r="F200" i="5"/>
  <c r="F199" i="5"/>
  <c r="F198" i="5"/>
  <c r="E198" i="5"/>
  <c r="D198" i="5"/>
  <c r="F197" i="5"/>
  <c r="F196" i="5"/>
  <c r="F195" i="5"/>
  <c r="F194" i="5"/>
  <c r="F193" i="5"/>
  <c r="F192" i="5"/>
  <c r="E191" i="5"/>
  <c r="E190" i="5" s="1"/>
  <c r="H309" i="9" s="1"/>
  <c r="D191" i="5"/>
  <c r="F191" i="5" s="1"/>
  <c r="F190" i="5"/>
  <c r="D190" i="5"/>
  <c r="G309" i="9" s="1"/>
  <c r="F189" i="5"/>
  <c r="F188" i="5"/>
  <c r="F187" i="5"/>
  <c r="F186" i="5"/>
  <c r="F185" i="5"/>
  <c r="F184" i="5"/>
  <c r="F183" i="5"/>
  <c r="F182" i="5"/>
  <c r="F181" i="5"/>
  <c r="E180" i="5"/>
  <c r="D1157" i="1" s="1"/>
  <c r="D180" i="5"/>
  <c r="D177" i="5" s="1"/>
  <c r="C1154" i="1"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D1124" i="1" s="1"/>
  <c r="F145" i="5"/>
  <c r="F144" i="5"/>
  <c r="F143" i="5"/>
  <c r="E142" i="5"/>
  <c r="D142" i="5"/>
  <c r="F142" i="5" s="1"/>
  <c r="F141" i="5"/>
  <c r="F140" i="5"/>
  <c r="F139" i="5"/>
  <c r="F138" i="5"/>
  <c r="F137" i="5"/>
  <c r="F136" i="5"/>
  <c r="E135" i="5"/>
  <c r="D135" i="5"/>
  <c r="E134" i="5"/>
  <c r="F133" i="5"/>
  <c r="F132" i="5"/>
  <c r="F131" i="5"/>
  <c r="F130" i="5"/>
  <c r="F129" i="5"/>
  <c r="F128" i="5"/>
  <c r="F127" i="5"/>
  <c r="F126" i="5"/>
  <c r="E126" i="5"/>
  <c r="E118" i="5" s="1"/>
  <c r="D126" i="5"/>
  <c r="F125" i="5"/>
  <c r="F124" i="5"/>
  <c r="F123" i="5"/>
  <c r="F122" i="5"/>
  <c r="F121" i="5"/>
  <c r="F120" i="5"/>
  <c r="F119" i="5"/>
  <c r="E119" i="5"/>
  <c r="D119" i="5"/>
  <c r="D118" i="5" s="1"/>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G289" i="9" s="1"/>
  <c r="F87" i="5"/>
  <c r="D87" i="5"/>
  <c r="F86" i="5"/>
  <c r="F85" i="5"/>
  <c r="F84" i="5"/>
  <c r="F83" i="5"/>
  <c r="F82" i="5"/>
  <c r="F81" i="5"/>
  <c r="F80" i="5"/>
  <c r="E79" i="5"/>
  <c r="E78" i="5" s="1"/>
  <c r="D1056" i="1" s="1"/>
  <c r="D79" i="5"/>
  <c r="F77" i="5"/>
  <c r="F76" i="5"/>
  <c r="F75" i="5"/>
  <c r="F74" i="5"/>
  <c r="F73" i="5"/>
  <c r="F72" i="5"/>
  <c r="F71" i="5"/>
  <c r="E70" i="5"/>
  <c r="D70" i="5"/>
  <c r="D69"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C1013" i="1" s="1"/>
  <c r="F34" i="5"/>
  <c r="F33" i="5"/>
  <c r="F32" i="5"/>
  <c r="F31" i="5"/>
  <c r="F30" i="5"/>
  <c r="E29" i="5"/>
  <c r="D29" i="5"/>
  <c r="C1007" i="1" s="1"/>
  <c r="F28" i="5"/>
  <c r="F27" i="5"/>
  <c r="F26" i="5"/>
  <c r="F25" i="5"/>
  <c r="F24" i="5"/>
  <c r="F23" i="5"/>
  <c r="F22" i="5"/>
  <c r="F21" i="5"/>
  <c r="F20" i="5"/>
  <c r="E19" i="5"/>
  <c r="D19" i="5"/>
  <c r="C997" i="1" s="1"/>
  <c r="F18" i="5"/>
  <c r="F17" i="5"/>
  <c r="F16" i="5"/>
  <c r="F15" i="5"/>
  <c r="F14" i="5"/>
  <c r="E13" i="5"/>
  <c r="D13" i="5"/>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38" i="4"/>
  <c r="F637" i="4"/>
  <c r="F634" i="4"/>
  <c r="F633" i="4"/>
  <c r="F632" i="4"/>
  <c r="E632" i="4"/>
  <c r="D632" i="4"/>
  <c r="F631" i="4"/>
  <c r="F630" i="4"/>
  <c r="F629" i="4"/>
  <c r="E629" i="4"/>
  <c r="D629" i="4"/>
  <c r="F628" i="4"/>
  <c r="F627" i="4"/>
  <c r="E626" i="4"/>
  <c r="E625" i="4" s="1"/>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F599" i="4"/>
  <c r="E599" i="4"/>
  <c r="D599" i="4"/>
  <c r="F598" i="4"/>
  <c r="F597" i="4"/>
  <c r="F596" i="4"/>
  <c r="F595" i="4"/>
  <c r="F594" i="4"/>
  <c r="E594" i="4"/>
  <c r="E593" i="4" s="1"/>
  <c r="D594" i="4"/>
  <c r="F592" i="4"/>
  <c r="F591" i="4"/>
  <c r="F590" i="4"/>
  <c r="E590" i="4"/>
  <c r="D590" i="4"/>
  <c r="F589" i="4"/>
  <c r="F588" i="4"/>
  <c r="F587" i="4"/>
  <c r="E587" i="4"/>
  <c r="D587" i="4"/>
  <c r="F586" i="4"/>
  <c r="F585" i="4"/>
  <c r="E585" i="4"/>
  <c r="D585" i="4"/>
  <c r="F584" i="4"/>
  <c r="F583" i="4"/>
  <c r="F582" i="4"/>
  <c r="E581" i="4"/>
  <c r="E580" i="4" s="1"/>
  <c r="D581" i="4"/>
  <c r="F579" i="4"/>
  <c r="F578" i="4"/>
  <c r="E577" i="4"/>
  <c r="D577" i="4"/>
  <c r="F577" i="4" s="1"/>
  <c r="F576" i="4"/>
  <c r="F575" i="4"/>
  <c r="F574" i="4"/>
  <c r="E574" i="4"/>
  <c r="D574" i="4"/>
  <c r="F573" i="4"/>
  <c r="F572" i="4"/>
  <c r="F571" i="4"/>
  <c r="E571" i="4"/>
  <c r="D571" i="4"/>
  <c r="F570" i="4"/>
  <c r="F569" i="4"/>
  <c r="E568" i="4"/>
  <c r="D568" i="4"/>
  <c r="F568" i="4" s="1"/>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E515" i="4" s="1"/>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F473" i="4"/>
  <c r="E473" i="4"/>
  <c r="D473" i="4"/>
  <c r="D472" i="4" s="1"/>
  <c r="F472" i="4" s="1"/>
  <c r="E472" i="4"/>
  <c r="F471" i="4"/>
  <c r="F470" i="4"/>
  <c r="F469" i="4"/>
  <c r="E469" i="4"/>
  <c r="D469" i="4"/>
  <c r="F468" i="4"/>
  <c r="F467" i="4"/>
  <c r="E466" i="4"/>
  <c r="D466" i="4"/>
  <c r="F466" i="4" s="1"/>
  <c r="F465" i="4"/>
  <c r="F464" i="4"/>
  <c r="E463" i="4"/>
  <c r="D463" i="4"/>
  <c r="F462" i="4"/>
  <c r="F461" i="4"/>
  <c r="F460" i="4"/>
  <c r="E460" i="4"/>
  <c r="E459" i="4" s="1"/>
  <c r="D453" i="1" s="1"/>
  <c r="D460"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E421" i="4" s="1"/>
  <c r="D427" i="4"/>
  <c r="F427" i="4" s="1"/>
  <c r="F426" i="4"/>
  <c r="F425" i="4"/>
  <c r="F424" i="4"/>
  <c r="F423" i="4"/>
  <c r="E422" i="4"/>
  <c r="D422" i="4"/>
  <c r="F422" i="4" s="1"/>
  <c r="E418" i="4"/>
  <c r="D418" i="4"/>
  <c r="E417" i="4"/>
  <c r="D417" i="4"/>
  <c r="D644" i="4" s="1"/>
  <c r="F644" i="4" s="1"/>
  <c r="F416" i="4"/>
  <c r="E416" i="4"/>
  <c r="D416" i="4"/>
  <c r="F411" i="4"/>
  <c r="F410" i="4"/>
  <c r="F409" i="4"/>
  <c r="F406" i="4"/>
  <c r="F405" i="4"/>
  <c r="F404" i="4"/>
  <c r="F403" i="4"/>
  <c r="F402" i="4"/>
  <c r="E402" i="4"/>
  <c r="D402" i="4"/>
  <c r="F401" i="4"/>
  <c r="F400" i="4"/>
  <c r="E400" i="4"/>
  <c r="D400" i="4"/>
  <c r="F399" i="4"/>
  <c r="F398" i="4"/>
  <c r="E397" i="4"/>
  <c r="D397" i="4"/>
  <c r="F397" i="4" s="1"/>
  <c r="E396" i="4"/>
  <c r="F395" i="4"/>
  <c r="F394" i="4"/>
  <c r="F393" i="4"/>
  <c r="F392" i="4"/>
  <c r="F391" i="4"/>
  <c r="E391" i="4"/>
  <c r="D391" i="4"/>
  <c r="F390" i="4"/>
  <c r="F389" i="4"/>
  <c r="F388" i="4"/>
  <c r="E388" i="4"/>
  <c r="D388" i="4"/>
  <c r="F387" i="4"/>
  <c r="F386" i="4"/>
  <c r="F385" i="4"/>
  <c r="F384" i="4"/>
  <c r="E383" i="4"/>
  <c r="F383" i="4" s="1"/>
  <c r="D383" i="4"/>
  <c r="F382" i="4"/>
  <c r="F381" i="4"/>
  <c r="F380" i="4"/>
  <c r="F379" i="4"/>
  <c r="E378" i="4"/>
  <c r="D378" i="4"/>
  <c r="F378" i="4" s="1"/>
  <c r="F377" i="4"/>
  <c r="F376" i="4"/>
  <c r="F375" i="4"/>
  <c r="F374" i="4"/>
  <c r="F373" i="4"/>
  <c r="F372" i="4"/>
  <c r="F371" i="4"/>
  <c r="F370" i="4"/>
  <c r="E369" i="4"/>
  <c r="D369" i="4"/>
  <c r="F368" i="4"/>
  <c r="F367" i="4"/>
  <c r="F366" i="4"/>
  <c r="F365" i="4"/>
  <c r="E364" i="4"/>
  <c r="F364" i="4" s="1"/>
  <c r="D364" i="4"/>
  <c r="F362" i="4"/>
  <c r="F361" i="4"/>
  <c r="F360" i="4"/>
  <c r="F359" i="4"/>
  <c r="F358" i="4"/>
  <c r="F357" i="4"/>
  <c r="E356" i="4"/>
  <c r="F356" i="4" s="1"/>
  <c r="D356" i="4"/>
  <c r="F355" i="4"/>
  <c r="F354" i="4"/>
  <c r="F353" i="4"/>
  <c r="E352" i="4"/>
  <c r="D352" i="4"/>
  <c r="F349" i="4"/>
  <c r="F348" i="4"/>
  <c r="E348" i="4"/>
  <c r="D348" i="4"/>
  <c r="F347" i="4"/>
  <c r="F346" i="4"/>
  <c r="E345" i="4"/>
  <c r="D345" i="4"/>
  <c r="F345" i="4" s="1"/>
  <c r="E344" i="4"/>
  <c r="F343" i="4"/>
  <c r="F342" i="4"/>
  <c r="F341" i="4"/>
  <c r="F340" i="4"/>
  <c r="F339" i="4"/>
  <c r="E339" i="4"/>
  <c r="D339" i="4"/>
  <c r="F338" i="4"/>
  <c r="F337" i="4"/>
  <c r="F336" i="4"/>
  <c r="E336" i="4"/>
  <c r="D336" i="4"/>
  <c r="F335" i="4"/>
  <c r="F334" i="4"/>
  <c r="F333" i="4"/>
  <c r="F332" i="4"/>
  <c r="F331" i="4"/>
  <c r="E331" i="4"/>
  <c r="E311" i="4" s="1"/>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2" i="4"/>
  <c r="F261" i="4"/>
  <c r="F260" i="4"/>
  <c r="E259" i="4"/>
  <c r="F259" i="4" s="1"/>
  <c r="D259" i="4"/>
  <c r="F258" i="4"/>
  <c r="F257" i="4"/>
  <c r="F256" i="4"/>
  <c r="F255" i="4"/>
  <c r="F254" i="4"/>
  <c r="F253" i="4"/>
  <c r="E253" i="4"/>
  <c r="D253" i="4"/>
  <c r="D252" i="4"/>
  <c r="F251" i="4"/>
  <c r="F250" i="4"/>
  <c r="F249" i="4"/>
  <c r="F248" i="4"/>
  <c r="E247" i="4"/>
  <c r="D247" i="4"/>
  <c r="F247" i="4" s="1"/>
  <c r="F246" i="4"/>
  <c r="F245" i="4"/>
  <c r="E244" i="4"/>
  <c r="F244" i="4" s="1"/>
  <c r="D244" i="4"/>
  <c r="F243" i="4"/>
  <c r="F242" i="4"/>
  <c r="F241" i="4"/>
  <c r="E240" i="4"/>
  <c r="D240" i="4"/>
  <c r="F240" i="4" s="1"/>
  <c r="F239" i="4"/>
  <c r="F238" i="4"/>
  <c r="F237" i="4"/>
  <c r="F236" i="4"/>
  <c r="E236" i="4"/>
  <c r="D236" i="4"/>
  <c r="F235" i="4"/>
  <c r="F234" i="4"/>
  <c r="F233" i="4"/>
  <c r="F232" i="4"/>
  <c r="E231" i="4"/>
  <c r="D231" i="4"/>
  <c r="F230" i="4"/>
  <c r="F229" i="4"/>
  <c r="F228" i="4"/>
  <c r="E228" i="4"/>
  <c r="D228" i="4"/>
  <c r="F227" i="4"/>
  <c r="F226" i="4"/>
  <c r="E225" i="4"/>
  <c r="F225" i="4" s="1"/>
  <c r="D225" i="4"/>
  <c r="F223" i="4"/>
  <c r="F222" i="4"/>
  <c r="F221" i="4"/>
  <c r="F220" i="4"/>
  <c r="E219" i="4"/>
  <c r="D219" i="4"/>
  <c r="F219" i="4" s="1"/>
  <c r="F218" i="4"/>
  <c r="F217" i="4"/>
  <c r="F216" i="4"/>
  <c r="E216" i="4"/>
  <c r="E215" i="4" s="1"/>
  <c r="D216" i="4"/>
  <c r="D215" i="4"/>
  <c r="F214" i="4"/>
  <c r="F213" i="4"/>
  <c r="F212" i="4"/>
  <c r="F211" i="4"/>
  <c r="E210" i="4"/>
  <c r="D210" i="4"/>
  <c r="F209" i="4"/>
  <c r="F208" i="4"/>
  <c r="F207" i="4"/>
  <c r="F206" i="4"/>
  <c r="F205" i="4"/>
  <c r="F204" i="4"/>
  <c r="F203" i="4"/>
  <c r="E202" i="4"/>
  <c r="F202" i="4" s="1"/>
  <c r="D202" i="4"/>
  <c r="F201" i="4"/>
  <c r="F200" i="4"/>
  <c r="F199" i="4"/>
  <c r="F198"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E152" i="4" s="1"/>
  <c r="D153" i="4"/>
  <c r="F150" i="4"/>
  <c r="F149" i="4"/>
  <c r="F148" i="4"/>
  <c r="F147" i="4"/>
  <c r="F146" i="4"/>
  <c r="F145" i="4"/>
  <c r="F144" i="4"/>
  <c r="F143" i="4"/>
  <c r="F142" i="4"/>
  <c r="F141" i="4"/>
  <c r="E140" i="4"/>
  <c r="D140" i="4"/>
  <c r="F140" i="4" s="1"/>
  <c r="E139" i="4"/>
  <c r="F138" i="4"/>
  <c r="F137" i="4"/>
  <c r="F136" i="4"/>
  <c r="F135" i="4"/>
  <c r="E134" i="4"/>
  <c r="D130" i="1" s="1"/>
  <c r="D134" i="4"/>
  <c r="D133" i="4"/>
  <c r="F132" i="4"/>
  <c r="F131" i="4"/>
  <c r="F130" i="4"/>
  <c r="F129" i="4"/>
  <c r="E128" i="4"/>
  <c r="D128" i="4"/>
  <c r="F127" i="4"/>
  <c r="F126" i="4"/>
  <c r="E125" i="4"/>
  <c r="E124" i="4" s="1"/>
  <c r="D125" i="4"/>
  <c r="F123" i="4"/>
  <c r="F122" i="4"/>
  <c r="F121" i="4"/>
  <c r="F120"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F83" i="4" s="1"/>
  <c r="D83" i="4"/>
  <c r="E82" i="4"/>
  <c r="D78" i="1" s="1"/>
  <c r="F81" i="4"/>
  <c r="F80" i="4"/>
  <c r="F79" i="4"/>
  <c r="F78" i="4"/>
  <c r="E77" i="4"/>
  <c r="D77" i="4"/>
  <c r="F76" i="4"/>
  <c r="F75" i="4"/>
  <c r="E74" i="4"/>
  <c r="F74" i="4" s="1"/>
  <c r="D74" i="4"/>
  <c r="F73" i="4"/>
  <c r="F72" i="4"/>
  <c r="F71" i="4"/>
  <c r="E71" i="4"/>
  <c r="D71" i="4"/>
  <c r="F70" i="4"/>
  <c r="F69" i="4"/>
  <c r="E68" i="4"/>
  <c r="D68" i="4"/>
  <c r="F68" i="4" s="1"/>
  <c r="F67" i="4"/>
  <c r="F66" i="4"/>
  <c r="E65" i="4"/>
  <c r="D65" i="4"/>
  <c r="F64" i="4"/>
  <c r="F63" i="4"/>
  <c r="F62" i="4"/>
  <c r="E62" i="4"/>
  <c r="D62" i="4"/>
  <c r="F61" i="4"/>
  <c r="F60" i="4"/>
  <c r="F59" i="4"/>
  <c r="E59" i="4"/>
  <c r="D59" i="4"/>
  <c r="F58" i="4"/>
  <c r="F57" i="4"/>
  <c r="F56" i="4"/>
  <c r="F55" i="4"/>
  <c r="E54" i="4"/>
  <c r="F54" i="4" s="1"/>
  <c r="D54" i="4"/>
  <c r="F53" i="4"/>
  <c r="F52" i="4"/>
  <c r="F51" i="4"/>
  <c r="E51" i="4"/>
  <c r="D51" i="4"/>
  <c r="F49" i="4"/>
  <c r="F48" i="4"/>
  <c r="F47" i="4"/>
  <c r="F46" i="4"/>
  <c r="E45" i="4"/>
  <c r="E44" i="4" s="1"/>
  <c r="D45" i="4"/>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F8" i="4" s="1"/>
  <c r="I36" i="3"/>
  <c r="G36" i="3"/>
  <c r="B36" i="3"/>
  <c r="G35" i="3"/>
  <c r="B35" i="3"/>
  <c r="G34" i="3"/>
  <c r="B34" i="3"/>
  <c r="I33" i="3"/>
  <c r="G33" i="3"/>
  <c r="B33" i="3"/>
  <c r="I32" i="3"/>
  <c r="H32" i="3"/>
  <c r="G32" i="3"/>
  <c r="B32" i="3"/>
  <c r="I31"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G1579" i="1"/>
  <c r="C1579" i="1"/>
  <c r="H1579" i="1" s="1"/>
  <c r="C1578" i="1"/>
  <c r="H1578" i="1" s="1"/>
  <c r="C1577" i="1"/>
  <c r="C1576" i="1"/>
  <c r="H1576" i="1" s="1"/>
  <c r="H1575" i="1"/>
  <c r="G1575" i="1"/>
  <c r="C1575" i="1"/>
  <c r="G1574" i="1"/>
  <c r="C1574" i="1"/>
  <c r="H1574" i="1" s="1"/>
  <c r="C1573" i="1"/>
  <c r="H1572" i="1"/>
  <c r="G1572" i="1"/>
  <c r="C1572" i="1"/>
  <c r="H1571" i="1"/>
  <c r="G1571" i="1"/>
  <c r="C1571" i="1"/>
  <c r="G1570" i="1"/>
  <c r="C1570" i="1"/>
  <c r="H1570" i="1" s="1"/>
  <c r="C1569" i="1"/>
  <c r="H1568" i="1"/>
  <c r="G1568" i="1"/>
  <c r="C1568" i="1"/>
  <c r="H1567" i="1"/>
  <c r="G1567" i="1"/>
  <c r="C1567" i="1"/>
  <c r="C1566" i="1"/>
  <c r="C1565" i="1"/>
  <c r="H1564" i="1"/>
  <c r="G1564" i="1"/>
  <c r="C1564" i="1"/>
  <c r="H1563" i="1"/>
  <c r="G1563" i="1"/>
  <c r="C1563" i="1"/>
  <c r="G1562" i="1"/>
  <c r="C1562" i="1"/>
  <c r="H1562" i="1" s="1"/>
  <c r="C1561" i="1"/>
  <c r="H1560" i="1"/>
  <c r="G1560" i="1"/>
  <c r="C1560" i="1"/>
  <c r="H1559" i="1"/>
  <c r="G1559" i="1"/>
  <c r="C1559" i="1"/>
  <c r="G1558" i="1"/>
  <c r="C1558" i="1"/>
  <c r="H1558" i="1" s="1"/>
  <c r="C1557" i="1"/>
  <c r="H1556" i="1"/>
  <c r="G1556" i="1"/>
  <c r="C1556" i="1"/>
  <c r="H1555" i="1"/>
  <c r="G1555" i="1"/>
  <c r="C1555" i="1"/>
  <c r="G1554" i="1"/>
  <c r="C1554" i="1"/>
  <c r="H1554" i="1" s="1"/>
  <c r="C1553" i="1"/>
  <c r="H1552" i="1"/>
  <c r="G1552" i="1"/>
  <c r="C1552" i="1"/>
  <c r="H1551" i="1"/>
  <c r="G1551" i="1"/>
  <c r="C1551" i="1"/>
  <c r="C1550" i="1"/>
  <c r="C1549" i="1"/>
  <c r="H1548" i="1"/>
  <c r="G1548" i="1"/>
  <c r="C1548" i="1"/>
  <c r="H1547" i="1"/>
  <c r="G1547" i="1"/>
  <c r="C1547" i="1"/>
  <c r="C1546" i="1"/>
  <c r="C1545" i="1"/>
  <c r="H1544" i="1"/>
  <c r="G1544" i="1"/>
  <c r="C1544" i="1"/>
  <c r="H1543" i="1"/>
  <c r="G1543" i="1"/>
  <c r="C1543" i="1"/>
  <c r="G1542" i="1"/>
  <c r="C1542" i="1"/>
  <c r="H1542" i="1" s="1"/>
  <c r="C1541" i="1"/>
  <c r="H1540" i="1"/>
  <c r="G1540" i="1"/>
  <c r="C1540" i="1"/>
  <c r="H1539" i="1"/>
  <c r="G1539" i="1"/>
  <c r="C1539" i="1"/>
  <c r="G1538" i="1"/>
  <c r="C1538" i="1"/>
  <c r="H1538" i="1" s="1"/>
  <c r="C1537" i="1"/>
  <c r="H1536" i="1"/>
  <c r="G1536" i="1"/>
  <c r="C1536" i="1"/>
  <c r="H1535" i="1"/>
  <c r="G1535" i="1"/>
  <c r="C1535" i="1"/>
  <c r="C1534" i="1"/>
  <c r="C1533" i="1"/>
  <c r="H1532" i="1"/>
  <c r="G1532" i="1"/>
  <c r="C1532" i="1"/>
  <c r="H1531" i="1"/>
  <c r="G1531" i="1"/>
  <c r="C1531" i="1"/>
  <c r="G1530" i="1"/>
  <c r="C1530" i="1"/>
  <c r="H1530" i="1" s="1"/>
  <c r="C1529" i="1"/>
  <c r="H1528" i="1"/>
  <c r="G1528" i="1"/>
  <c r="C1528" i="1"/>
  <c r="H1527" i="1"/>
  <c r="G1527" i="1"/>
  <c r="C1527" i="1"/>
  <c r="G1526" i="1"/>
  <c r="C1526" i="1"/>
  <c r="H1526" i="1" s="1"/>
  <c r="C1525" i="1"/>
  <c r="H1524" i="1"/>
  <c r="H1523" i="1"/>
  <c r="G1523" i="1"/>
  <c r="C1523" i="1"/>
  <c r="G1522" i="1"/>
  <c r="C1522" i="1"/>
  <c r="H1522" i="1" s="1"/>
  <c r="C1521" i="1"/>
  <c r="H1520" i="1"/>
  <c r="G1520" i="1"/>
  <c r="C1520" i="1"/>
  <c r="H1519" i="1"/>
  <c r="G1519" i="1"/>
  <c r="C1519" i="1"/>
  <c r="H1516" i="1"/>
  <c r="G1516" i="1"/>
  <c r="C1516" i="1"/>
  <c r="C1515" i="1"/>
  <c r="H1515" i="1" s="1"/>
  <c r="G1514" i="1"/>
  <c r="C1514" i="1"/>
  <c r="H1514" i="1" s="1"/>
  <c r="C1513" i="1"/>
  <c r="H1512" i="1"/>
  <c r="G1512" i="1"/>
  <c r="C1512" i="1"/>
  <c r="C1511" i="1"/>
  <c r="H1511" i="1" s="1"/>
  <c r="C1510" i="1"/>
  <c r="C1509" i="1"/>
  <c r="H1508" i="1"/>
  <c r="G1508" i="1"/>
  <c r="C1508" i="1"/>
  <c r="H1507" i="1"/>
  <c r="C1507" i="1"/>
  <c r="G1507" i="1" s="1"/>
  <c r="C1506" i="1"/>
  <c r="C1505" i="1"/>
  <c r="C1504" i="1"/>
  <c r="H1504" i="1" s="1"/>
  <c r="C1503" i="1"/>
  <c r="G1503" i="1" s="1"/>
  <c r="G1502" i="1"/>
  <c r="C1502" i="1"/>
  <c r="H1502" i="1" s="1"/>
  <c r="G1500" i="1"/>
  <c r="C1500" i="1"/>
  <c r="H1500" i="1" s="1"/>
  <c r="G1498" i="1"/>
  <c r="C1498" i="1"/>
  <c r="H1498" i="1" s="1"/>
  <c r="C1497" i="1"/>
  <c r="H1496" i="1"/>
  <c r="G1496" i="1"/>
  <c r="C1496" i="1"/>
  <c r="H1495" i="1"/>
  <c r="G1495" i="1"/>
  <c r="C1495" i="1"/>
  <c r="C1494" i="1"/>
  <c r="C1493" i="1"/>
  <c r="H1492" i="1"/>
  <c r="C1492" i="1"/>
  <c r="G1492" i="1" s="1"/>
  <c r="H1491" i="1"/>
  <c r="G1491" i="1"/>
  <c r="C1491" i="1"/>
  <c r="G1490" i="1"/>
  <c r="C1490" i="1"/>
  <c r="H1490" i="1" s="1"/>
  <c r="C1489" i="1"/>
  <c r="H1488" i="1"/>
  <c r="G1488" i="1"/>
  <c r="C1488" i="1"/>
  <c r="H1487" i="1"/>
  <c r="G1487" i="1"/>
  <c r="C1487" i="1"/>
  <c r="C1486" i="1"/>
  <c r="H1486" i="1" s="1"/>
  <c r="C1485" i="1"/>
  <c r="H1484" i="1"/>
  <c r="G1484" i="1"/>
  <c r="C1484" i="1"/>
  <c r="G1482" i="1"/>
  <c r="C1482" i="1"/>
  <c r="H1482" i="1" s="1"/>
  <c r="G1480" i="1"/>
  <c r="C1480" i="1"/>
  <c r="H1480" i="1" s="1"/>
  <c r="J1479" i="1"/>
  <c r="D1479" i="1"/>
  <c r="C1479" i="1"/>
  <c r="H1478" i="1"/>
  <c r="G1478" i="1"/>
  <c r="I1478" i="1" s="1"/>
  <c r="D1478" i="1"/>
  <c r="J1478" i="1" s="1"/>
  <c r="C1478" i="1"/>
  <c r="J1477" i="1"/>
  <c r="D1477" i="1"/>
  <c r="C1477" i="1"/>
  <c r="H1476" i="1"/>
  <c r="G1476" i="1"/>
  <c r="I1476" i="1" s="1"/>
  <c r="D1476" i="1"/>
  <c r="J1476" i="1" s="1"/>
  <c r="C1476" i="1"/>
  <c r="H1475" i="1"/>
  <c r="G1475" i="1"/>
  <c r="D1475" i="1"/>
  <c r="C1475" i="1"/>
  <c r="J1474" i="1"/>
  <c r="D1474" i="1"/>
  <c r="C1474" i="1"/>
  <c r="H1473" i="1"/>
  <c r="G1473" i="1"/>
  <c r="I1473" i="1" s="1"/>
  <c r="D1473" i="1"/>
  <c r="J1473" i="1" s="1"/>
  <c r="C1473" i="1"/>
  <c r="J1472" i="1"/>
  <c r="D1472" i="1"/>
  <c r="C1472" i="1"/>
  <c r="J1471" i="1"/>
  <c r="H1471" i="1"/>
  <c r="D1471" i="1"/>
  <c r="C1471" i="1"/>
  <c r="G1471" i="1" s="1"/>
  <c r="D1470" i="1"/>
  <c r="C1470" i="1"/>
  <c r="D1469" i="1"/>
  <c r="C1469" i="1"/>
  <c r="G1469" i="1" s="1"/>
  <c r="J1468" i="1"/>
  <c r="D1468" i="1"/>
  <c r="G1468" i="1" s="1"/>
  <c r="I1468" i="1" s="1"/>
  <c r="C1468" i="1"/>
  <c r="H1468" i="1" s="1"/>
  <c r="D1467" i="1"/>
  <c r="C1467" i="1"/>
  <c r="J1466" i="1"/>
  <c r="D1466" i="1"/>
  <c r="G1466" i="1" s="1"/>
  <c r="I1466" i="1" s="1"/>
  <c r="C1466" i="1"/>
  <c r="H1466" i="1" s="1"/>
  <c r="D1465" i="1"/>
  <c r="C1465" i="1"/>
  <c r="J1464" i="1"/>
  <c r="D1464" i="1"/>
  <c r="G1464" i="1" s="1"/>
  <c r="I1464" i="1" s="1"/>
  <c r="C1464" i="1"/>
  <c r="H1464" i="1" s="1"/>
  <c r="D1463" i="1"/>
  <c r="C1463" i="1"/>
  <c r="J1462" i="1"/>
  <c r="D1462" i="1"/>
  <c r="G1462" i="1" s="1"/>
  <c r="I1462" i="1" s="1"/>
  <c r="C1462" i="1"/>
  <c r="H1462" i="1" s="1"/>
  <c r="G1461" i="1"/>
  <c r="D1461" i="1"/>
  <c r="C1461" i="1"/>
  <c r="H1461" i="1" s="1"/>
  <c r="H1460" i="1"/>
  <c r="D1460" i="1"/>
  <c r="C1460" i="1"/>
  <c r="J1459" i="1"/>
  <c r="G1459" i="1"/>
  <c r="I1459" i="1" s="1"/>
  <c r="D1459" i="1"/>
  <c r="C1459" i="1"/>
  <c r="H1459" i="1" s="1"/>
  <c r="H1458" i="1"/>
  <c r="D1458" i="1"/>
  <c r="C1458" i="1"/>
  <c r="J1457" i="1"/>
  <c r="G1457" i="1"/>
  <c r="I1457" i="1" s="1"/>
  <c r="D1457" i="1"/>
  <c r="C1457" i="1"/>
  <c r="H1457" i="1" s="1"/>
  <c r="H1456" i="1"/>
  <c r="D1456" i="1"/>
  <c r="C1456" i="1"/>
  <c r="J1455" i="1"/>
  <c r="G1455" i="1"/>
  <c r="I1455" i="1" s="1"/>
  <c r="D1455" i="1"/>
  <c r="C1455" i="1"/>
  <c r="H1455" i="1" s="1"/>
  <c r="D1454" i="1"/>
  <c r="G1454" i="1" s="1"/>
  <c r="C1454" i="1"/>
  <c r="D1453" i="1"/>
  <c r="G1453" i="1" s="1"/>
  <c r="C1453" i="1"/>
  <c r="H1453" i="1" s="1"/>
  <c r="D1452" i="1"/>
  <c r="C1452" i="1"/>
  <c r="D1451" i="1"/>
  <c r="J1451" i="1" s="1"/>
  <c r="C1451" i="1"/>
  <c r="H1451" i="1" s="1"/>
  <c r="D1450" i="1"/>
  <c r="C1450" i="1"/>
  <c r="D1449" i="1"/>
  <c r="J1449" i="1" s="1"/>
  <c r="C1449" i="1"/>
  <c r="H1449" i="1" s="1"/>
  <c r="D1448" i="1"/>
  <c r="C1448" i="1"/>
  <c r="D1447" i="1"/>
  <c r="J1447" i="1" s="1"/>
  <c r="C1447" i="1"/>
  <c r="H1447" i="1" s="1"/>
  <c r="D1446" i="1"/>
  <c r="C1446" i="1"/>
  <c r="D1445" i="1"/>
  <c r="C1445" i="1"/>
  <c r="H1444" i="1"/>
  <c r="G1444" i="1"/>
  <c r="D1444" i="1"/>
  <c r="J1444" i="1" s="1"/>
  <c r="C1444" i="1"/>
  <c r="J1443" i="1"/>
  <c r="D1443" i="1"/>
  <c r="C1443" i="1"/>
  <c r="H1442" i="1"/>
  <c r="G1442" i="1"/>
  <c r="D1442" i="1"/>
  <c r="J1442" i="1" s="1"/>
  <c r="C1442" i="1"/>
  <c r="J1441" i="1"/>
  <c r="D1441" i="1"/>
  <c r="C1441" i="1"/>
  <c r="D1440" i="1"/>
  <c r="J1440" i="1" s="1"/>
  <c r="C1440" i="1"/>
  <c r="D1439" i="1"/>
  <c r="C1439" i="1"/>
  <c r="J1439" i="1" s="1"/>
  <c r="D1438" i="1"/>
  <c r="D1437" i="1"/>
  <c r="D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H1326" i="1"/>
  <c r="D1326" i="1"/>
  <c r="C1326" i="1"/>
  <c r="G1326" i="1" s="1"/>
  <c r="D1325" i="1"/>
  <c r="H1325" i="1" s="1"/>
  <c r="C1325" i="1"/>
  <c r="D1324" i="1"/>
  <c r="C1324" i="1"/>
  <c r="D1323" i="1"/>
  <c r="C1323" i="1"/>
  <c r="G1323" i="1" s="1"/>
  <c r="H1322" i="1"/>
  <c r="D1322" i="1"/>
  <c r="C1322" i="1"/>
  <c r="G1322" i="1" s="1"/>
  <c r="D1321" i="1"/>
  <c r="H1321" i="1" s="1"/>
  <c r="C1321" i="1"/>
  <c r="D1320" i="1"/>
  <c r="C1320" i="1"/>
  <c r="D1319" i="1"/>
  <c r="C1319" i="1"/>
  <c r="G1319" i="1" s="1"/>
  <c r="H1318" i="1"/>
  <c r="D1318" i="1"/>
  <c r="C1318" i="1"/>
  <c r="G1318" i="1" s="1"/>
  <c r="D1317" i="1"/>
  <c r="H1317" i="1" s="1"/>
  <c r="C1317" i="1"/>
  <c r="D1316" i="1"/>
  <c r="C1316" i="1"/>
  <c r="D1315" i="1"/>
  <c r="C1315" i="1"/>
  <c r="G1315" i="1" s="1"/>
  <c r="H1314" i="1"/>
  <c r="D1314" i="1"/>
  <c r="C1314" i="1"/>
  <c r="G1314" i="1" s="1"/>
  <c r="D1313" i="1"/>
  <c r="H1313" i="1" s="1"/>
  <c r="C1313" i="1"/>
  <c r="D1312" i="1"/>
  <c r="C1312" i="1"/>
  <c r="D1311" i="1"/>
  <c r="C1311" i="1"/>
  <c r="G1311" i="1" s="1"/>
  <c r="H1310" i="1"/>
  <c r="D1310" i="1"/>
  <c r="C1310" i="1"/>
  <c r="G1310" i="1" s="1"/>
  <c r="D1309" i="1"/>
  <c r="H1309" i="1" s="1"/>
  <c r="C1309" i="1"/>
  <c r="D1308" i="1"/>
  <c r="C1308" i="1"/>
  <c r="D1307" i="1"/>
  <c r="C1307" i="1"/>
  <c r="G1307" i="1" s="1"/>
  <c r="H1306" i="1"/>
  <c r="D1306" i="1"/>
  <c r="C1306" i="1"/>
  <c r="G1306" i="1" s="1"/>
  <c r="D1305" i="1"/>
  <c r="H1305" i="1" s="1"/>
  <c r="C1305" i="1"/>
  <c r="D1304" i="1"/>
  <c r="C1304" i="1"/>
  <c r="D1303" i="1"/>
  <c r="C1303" i="1"/>
  <c r="G1303" i="1" s="1"/>
  <c r="H1302" i="1"/>
  <c r="D1302" i="1"/>
  <c r="C1302" i="1"/>
  <c r="G1302" i="1" s="1"/>
  <c r="D1301" i="1"/>
  <c r="H1301" i="1" s="1"/>
  <c r="C1301" i="1"/>
  <c r="D1300" i="1"/>
  <c r="C1300" i="1"/>
  <c r="D1299" i="1"/>
  <c r="H1298" i="1"/>
  <c r="D1298" i="1"/>
  <c r="C1298" i="1"/>
  <c r="G1298" i="1" s="1"/>
  <c r="D1297" i="1"/>
  <c r="H1297" i="1" s="1"/>
  <c r="C1297" i="1"/>
  <c r="D1296" i="1"/>
  <c r="C1296" i="1"/>
  <c r="D1295" i="1"/>
  <c r="C1295" i="1"/>
  <c r="G1295" i="1" s="1"/>
  <c r="H1294" i="1"/>
  <c r="D1294" i="1"/>
  <c r="C1294" i="1"/>
  <c r="G1294" i="1" s="1"/>
  <c r="D1293" i="1"/>
  <c r="H1293" i="1" s="1"/>
  <c r="C1293" i="1"/>
  <c r="D1292" i="1"/>
  <c r="C1292" i="1"/>
  <c r="D1291" i="1"/>
  <c r="C1291" i="1"/>
  <c r="G1291" i="1" s="1"/>
  <c r="H1290" i="1"/>
  <c r="D1290" i="1"/>
  <c r="C1290" i="1"/>
  <c r="G1290" i="1" s="1"/>
  <c r="D1289" i="1"/>
  <c r="H1289" i="1" s="1"/>
  <c r="C1289" i="1"/>
  <c r="D1288" i="1"/>
  <c r="C1288" i="1"/>
  <c r="D1287" i="1"/>
  <c r="C1287" i="1"/>
  <c r="G1287" i="1" s="1"/>
  <c r="H1286" i="1"/>
  <c r="D1286" i="1"/>
  <c r="C1286" i="1"/>
  <c r="G1286" i="1" s="1"/>
  <c r="D1285" i="1"/>
  <c r="H1285" i="1" s="1"/>
  <c r="C1285" i="1"/>
  <c r="D1284" i="1"/>
  <c r="C1284" i="1"/>
  <c r="D1283" i="1"/>
  <c r="C1283" i="1"/>
  <c r="G1283" i="1" s="1"/>
  <c r="H1282" i="1"/>
  <c r="D1282" i="1"/>
  <c r="C1282" i="1"/>
  <c r="G1282" i="1" s="1"/>
  <c r="D1281" i="1"/>
  <c r="H1281" i="1" s="1"/>
  <c r="C1281" i="1"/>
  <c r="D1280" i="1"/>
  <c r="C1280" i="1"/>
  <c r="D1279" i="1"/>
  <c r="C1279" i="1"/>
  <c r="G1279" i="1" s="1"/>
  <c r="H1278" i="1"/>
  <c r="D1278" i="1"/>
  <c r="C1278" i="1"/>
  <c r="G1278" i="1" s="1"/>
  <c r="D1277" i="1"/>
  <c r="H1277" i="1" s="1"/>
  <c r="C1277" i="1"/>
  <c r="D1276" i="1"/>
  <c r="C1276" i="1"/>
  <c r="D1275" i="1"/>
  <c r="C1275" i="1"/>
  <c r="G1275" i="1" s="1"/>
  <c r="H1274" i="1"/>
  <c r="D1274" i="1"/>
  <c r="C1274" i="1"/>
  <c r="G1274" i="1" s="1"/>
  <c r="D1273" i="1"/>
  <c r="H1273" i="1" s="1"/>
  <c r="C1273" i="1"/>
  <c r="D1272" i="1"/>
  <c r="C1272" i="1"/>
  <c r="D1271" i="1"/>
  <c r="C1271" i="1"/>
  <c r="D1270" i="1"/>
  <c r="H1270" i="1" s="1"/>
  <c r="C1270" i="1"/>
  <c r="D1269" i="1"/>
  <c r="H1269" i="1" s="1"/>
  <c r="C1269" i="1"/>
  <c r="D1268" i="1"/>
  <c r="C1268" i="1"/>
  <c r="D1267" i="1"/>
  <c r="C1267" i="1"/>
  <c r="G1267" i="1" s="1"/>
  <c r="H1266" i="1"/>
  <c r="D1266" i="1"/>
  <c r="C1266" i="1"/>
  <c r="G1266" i="1" s="1"/>
  <c r="D1265" i="1"/>
  <c r="H1265" i="1" s="1"/>
  <c r="C1265" i="1"/>
  <c r="D1264" i="1"/>
  <c r="C1264" i="1"/>
  <c r="D1263" i="1"/>
  <c r="C1263" i="1"/>
  <c r="G1263" i="1" s="1"/>
  <c r="H1262" i="1"/>
  <c r="D1262" i="1"/>
  <c r="C1262" i="1"/>
  <c r="G1262" i="1" s="1"/>
  <c r="D1261" i="1"/>
  <c r="H1261" i="1" s="1"/>
  <c r="C1261" i="1"/>
  <c r="D1260" i="1"/>
  <c r="C1260" i="1"/>
  <c r="D1259" i="1"/>
  <c r="C1259" i="1"/>
  <c r="G1259" i="1" s="1"/>
  <c r="H1258" i="1"/>
  <c r="D1258" i="1"/>
  <c r="C1258" i="1"/>
  <c r="G1258" i="1" s="1"/>
  <c r="D1257" i="1"/>
  <c r="H1257" i="1" s="1"/>
  <c r="C1257" i="1"/>
  <c r="D1256" i="1"/>
  <c r="C1256" i="1"/>
  <c r="D1255" i="1"/>
  <c r="C1255" i="1"/>
  <c r="G1255" i="1" s="1"/>
  <c r="H1254" i="1"/>
  <c r="D1254" i="1"/>
  <c r="C1254" i="1"/>
  <c r="G1254" i="1" s="1"/>
  <c r="D1253" i="1"/>
  <c r="H1253" i="1" s="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6" i="1"/>
  <c r="C1226" i="1"/>
  <c r="D1225" i="1"/>
  <c r="C1225" i="1"/>
  <c r="D1224" i="1"/>
  <c r="C1224" i="1"/>
  <c r="D1221" i="1"/>
  <c r="C1221" i="1"/>
  <c r="D1220" i="1"/>
  <c r="C1220" i="1"/>
  <c r="C1219" i="1"/>
  <c r="D1218" i="1"/>
  <c r="C1218" i="1"/>
  <c r="D1217" i="1"/>
  <c r="C1217" i="1"/>
  <c r="D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C1157" i="1"/>
  <c r="D1156" i="1"/>
  <c r="C1156" i="1"/>
  <c r="D1155" i="1"/>
  <c r="C1155" i="1"/>
  <c r="D1151" i="1"/>
  <c r="C1151" i="1"/>
  <c r="D1150" i="1"/>
  <c r="C1150" i="1"/>
  <c r="D1149" i="1"/>
  <c r="C1149" i="1"/>
  <c r="D1148" i="1"/>
  <c r="C1148" i="1"/>
  <c r="D1147" i="1"/>
  <c r="H1147" i="1" s="1"/>
  <c r="C1147" i="1"/>
  <c r="G1146" i="1"/>
  <c r="D1146" i="1"/>
  <c r="H1146" i="1" s="1"/>
  <c r="C1146" i="1"/>
  <c r="G1145" i="1"/>
  <c r="D1145" i="1"/>
  <c r="H1145" i="1" s="1"/>
  <c r="C1145" i="1"/>
  <c r="D1144" i="1"/>
  <c r="C1144" i="1"/>
  <c r="D1143" i="1"/>
  <c r="H1143" i="1" s="1"/>
  <c r="C1143" i="1"/>
  <c r="G1142" i="1"/>
  <c r="D1142" i="1"/>
  <c r="H1142" i="1" s="1"/>
  <c r="C1142" i="1"/>
  <c r="D1141" i="1"/>
  <c r="C1141" i="1"/>
  <c r="D1140" i="1"/>
  <c r="C1140" i="1"/>
  <c r="D1139" i="1"/>
  <c r="H1139" i="1" s="1"/>
  <c r="C1139" i="1"/>
  <c r="D1138" i="1"/>
  <c r="C1138" i="1"/>
  <c r="G1137" i="1"/>
  <c r="D1137" i="1"/>
  <c r="H1137" i="1" s="1"/>
  <c r="C1137" i="1"/>
  <c r="D1136" i="1"/>
  <c r="C1136" i="1"/>
  <c r="D1135" i="1"/>
  <c r="H1135" i="1" s="1"/>
  <c r="C1135" i="1"/>
  <c r="G1134" i="1"/>
  <c r="D1134" i="1"/>
  <c r="H1134" i="1" s="1"/>
  <c r="C1134" i="1"/>
  <c r="G1133" i="1"/>
  <c r="D1133" i="1"/>
  <c r="H1133" i="1" s="1"/>
  <c r="C1133" i="1"/>
  <c r="D1132" i="1"/>
  <c r="C1132" i="1"/>
  <c r="D1131" i="1"/>
  <c r="H1131" i="1" s="1"/>
  <c r="C1131" i="1"/>
  <c r="G1130" i="1"/>
  <c r="D1130" i="1"/>
  <c r="H1130" i="1" s="1"/>
  <c r="C1130" i="1"/>
  <c r="G1129" i="1"/>
  <c r="D1129" i="1"/>
  <c r="H1129" i="1" s="1"/>
  <c r="C1129" i="1"/>
  <c r="D1128" i="1"/>
  <c r="C1128" i="1"/>
  <c r="D1127" i="1"/>
  <c r="H1127" i="1" s="1"/>
  <c r="C1127" i="1"/>
  <c r="G1126" i="1"/>
  <c r="D1126" i="1"/>
  <c r="H1126" i="1" s="1"/>
  <c r="C1126" i="1"/>
  <c r="G1125" i="1"/>
  <c r="D1125" i="1"/>
  <c r="H1125" i="1" s="1"/>
  <c r="C1125" i="1"/>
  <c r="G1123" i="1"/>
  <c r="D1123" i="1"/>
  <c r="H1123" i="1" s="1"/>
  <c r="C1123" i="1"/>
  <c r="G1122" i="1"/>
  <c r="D1122" i="1"/>
  <c r="H1122" i="1" s="1"/>
  <c r="C1122" i="1"/>
  <c r="D1121" i="1"/>
  <c r="C1121" i="1"/>
  <c r="D1120" i="1"/>
  <c r="H1120" i="1" s="1"/>
  <c r="C1120" i="1"/>
  <c r="D1119" i="1"/>
  <c r="H1119" i="1" s="1"/>
  <c r="C1119" i="1"/>
  <c r="G1118" i="1"/>
  <c r="D1118" i="1"/>
  <c r="H1118" i="1" s="1"/>
  <c r="C1118" i="1"/>
  <c r="D1117" i="1"/>
  <c r="C1117" i="1"/>
  <c r="D1116" i="1"/>
  <c r="H1116" i="1" s="1"/>
  <c r="C1116" i="1"/>
  <c r="G1115" i="1"/>
  <c r="D1115" i="1"/>
  <c r="H1115" i="1" s="1"/>
  <c r="C1115" i="1"/>
  <c r="G1114" i="1"/>
  <c r="D1114" i="1"/>
  <c r="H1114" i="1" s="1"/>
  <c r="C1114" i="1"/>
  <c r="D1113" i="1"/>
  <c r="C1113" i="1"/>
  <c r="D1112" i="1"/>
  <c r="G1111" i="1"/>
  <c r="D1111" i="1"/>
  <c r="H1111" i="1" s="1"/>
  <c r="C1111" i="1"/>
  <c r="D1110" i="1"/>
  <c r="C1110" i="1"/>
  <c r="D1109" i="1"/>
  <c r="H1109" i="1" s="1"/>
  <c r="C1109" i="1"/>
  <c r="G1108" i="1"/>
  <c r="D1108" i="1"/>
  <c r="H1108" i="1" s="1"/>
  <c r="C1108" i="1"/>
  <c r="G1107" i="1"/>
  <c r="D1107" i="1"/>
  <c r="H1107" i="1" s="1"/>
  <c r="C1107" i="1"/>
  <c r="D1106" i="1"/>
  <c r="C1106" i="1"/>
  <c r="D1105" i="1"/>
  <c r="H1105" i="1" s="1"/>
  <c r="C1105" i="1"/>
  <c r="G1104" i="1"/>
  <c r="D1104" i="1"/>
  <c r="H1104" i="1" s="1"/>
  <c r="C1104" i="1"/>
  <c r="G1103" i="1"/>
  <c r="D1103" i="1"/>
  <c r="H1103" i="1" s="1"/>
  <c r="C1103" i="1"/>
  <c r="D1102" i="1"/>
  <c r="C1102" i="1"/>
  <c r="D1101" i="1"/>
  <c r="H1101" i="1" s="1"/>
  <c r="C1101" i="1"/>
  <c r="G1100" i="1"/>
  <c r="D1100" i="1"/>
  <c r="H1100" i="1" s="1"/>
  <c r="C1100" i="1"/>
  <c r="G1099" i="1"/>
  <c r="D1099" i="1"/>
  <c r="H1099" i="1" s="1"/>
  <c r="C1099" i="1"/>
  <c r="D1098" i="1"/>
  <c r="C1098" i="1"/>
  <c r="D1097" i="1"/>
  <c r="H1097" i="1" s="1"/>
  <c r="C1097" i="1"/>
  <c r="G1096" i="1"/>
  <c r="D1096" i="1"/>
  <c r="H1096" i="1" s="1"/>
  <c r="C1096" i="1"/>
  <c r="G1095" i="1"/>
  <c r="D1095" i="1"/>
  <c r="H1095" i="1" s="1"/>
  <c r="C1095" i="1"/>
  <c r="D1094" i="1"/>
  <c r="C1094" i="1"/>
  <c r="D1093" i="1"/>
  <c r="H1093" i="1" s="1"/>
  <c r="C1093" i="1"/>
  <c r="G1092" i="1"/>
  <c r="D1092" i="1"/>
  <c r="H1092" i="1" s="1"/>
  <c r="C1092" i="1"/>
  <c r="G1091" i="1"/>
  <c r="D1091" i="1"/>
  <c r="H1091" i="1" s="1"/>
  <c r="C1091" i="1"/>
  <c r="D1090" i="1"/>
  <c r="C1090" i="1"/>
  <c r="D1089" i="1"/>
  <c r="H1089" i="1" s="1"/>
  <c r="C1089" i="1"/>
  <c r="G1088" i="1"/>
  <c r="D1088" i="1"/>
  <c r="H1088" i="1" s="1"/>
  <c r="C1088" i="1"/>
  <c r="G1087" i="1"/>
  <c r="D1087" i="1"/>
  <c r="H1087" i="1" s="1"/>
  <c r="C1087" i="1"/>
  <c r="D1086" i="1"/>
  <c r="C1086" i="1"/>
  <c r="D1085" i="1"/>
  <c r="H1085" i="1" s="1"/>
  <c r="C1085" i="1"/>
  <c r="G1084" i="1"/>
  <c r="D1084" i="1"/>
  <c r="H1084" i="1" s="1"/>
  <c r="C1084" i="1"/>
  <c r="G1083" i="1"/>
  <c r="D1083" i="1"/>
  <c r="H1083" i="1" s="1"/>
  <c r="C1083" i="1"/>
  <c r="D1082" i="1"/>
  <c r="C1082" i="1"/>
  <c r="D1081" i="1"/>
  <c r="H1081" i="1" s="1"/>
  <c r="C1081" i="1"/>
  <c r="G1080" i="1"/>
  <c r="D1080" i="1"/>
  <c r="H1080" i="1" s="1"/>
  <c r="C1080" i="1"/>
  <c r="G1079" i="1"/>
  <c r="D1079" i="1"/>
  <c r="H1079" i="1" s="1"/>
  <c r="C1079" i="1"/>
  <c r="D1078" i="1"/>
  <c r="C1078" i="1"/>
  <c r="D1077" i="1"/>
  <c r="H1077" i="1" s="1"/>
  <c r="C1077" i="1"/>
  <c r="G1076" i="1"/>
  <c r="D1076" i="1"/>
  <c r="H1076" i="1" s="1"/>
  <c r="C1076" i="1"/>
  <c r="G1075" i="1"/>
  <c r="D1075" i="1"/>
  <c r="H1075" i="1" s="1"/>
  <c r="C1075" i="1"/>
  <c r="D1074" i="1"/>
  <c r="C1074" i="1"/>
  <c r="D1073" i="1"/>
  <c r="H1073" i="1" s="1"/>
  <c r="C1073" i="1"/>
  <c r="G1072" i="1"/>
  <c r="D1072" i="1"/>
  <c r="H1072" i="1" s="1"/>
  <c r="C1072" i="1"/>
  <c r="G1071" i="1"/>
  <c r="D1071" i="1"/>
  <c r="H1071" i="1" s="1"/>
  <c r="C1071" i="1"/>
  <c r="D1070" i="1"/>
  <c r="C1070" i="1"/>
  <c r="D1069" i="1"/>
  <c r="H1069" i="1" s="1"/>
  <c r="C1069" i="1"/>
  <c r="G1068" i="1"/>
  <c r="D1068" i="1"/>
  <c r="H1068" i="1" s="1"/>
  <c r="C1068" i="1"/>
  <c r="G1067" i="1"/>
  <c r="D1067" i="1"/>
  <c r="H1067" i="1" s="1"/>
  <c r="C1067" i="1"/>
  <c r="D1066" i="1"/>
  <c r="C1066" i="1"/>
  <c r="C1065" i="1"/>
  <c r="G1064" i="1"/>
  <c r="D1064" i="1"/>
  <c r="H1064" i="1" s="1"/>
  <c r="C1064" i="1"/>
  <c r="G1063" i="1"/>
  <c r="D1063" i="1"/>
  <c r="H1063" i="1" s="1"/>
  <c r="C1063" i="1"/>
  <c r="D1062" i="1"/>
  <c r="C1062" i="1"/>
  <c r="D1061" i="1"/>
  <c r="H1061" i="1" s="1"/>
  <c r="C1061" i="1"/>
  <c r="G1060" i="1"/>
  <c r="D1060" i="1"/>
  <c r="H1060" i="1" s="1"/>
  <c r="C1060" i="1"/>
  <c r="G1059" i="1"/>
  <c r="D1059" i="1"/>
  <c r="H1059" i="1" s="1"/>
  <c r="C1059" i="1"/>
  <c r="D1058" i="1"/>
  <c r="C1058" i="1"/>
  <c r="D1057" i="1"/>
  <c r="H1057" i="1" s="1"/>
  <c r="C1057" i="1"/>
  <c r="D1055" i="1"/>
  <c r="C1055" i="1"/>
  <c r="D1054" i="1"/>
  <c r="H1054" i="1" s="1"/>
  <c r="C1054" i="1"/>
  <c r="G1053" i="1"/>
  <c r="D1053" i="1"/>
  <c r="H1053" i="1" s="1"/>
  <c r="C1053" i="1"/>
  <c r="G1052" i="1"/>
  <c r="D1052" i="1"/>
  <c r="H1052" i="1" s="1"/>
  <c r="C1052" i="1"/>
  <c r="D1051" i="1"/>
  <c r="C1051" i="1"/>
  <c r="D1050" i="1"/>
  <c r="C1050" i="1"/>
  <c r="G1049" i="1"/>
  <c r="D1049" i="1"/>
  <c r="H1049" i="1" s="1"/>
  <c r="C1049" i="1"/>
  <c r="D1048" i="1"/>
  <c r="H1048" i="1" s="1"/>
  <c r="C1048" i="1"/>
  <c r="C1047" i="1"/>
  <c r="G1045" i="1"/>
  <c r="D1045" i="1"/>
  <c r="H1045" i="1" s="1"/>
  <c r="C1045" i="1"/>
  <c r="D1044" i="1"/>
  <c r="C1044" i="1"/>
  <c r="D1043" i="1"/>
  <c r="H1043" i="1" s="1"/>
  <c r="C1043" i="1"/>
  <c r="D1042" i="1"/>
  <c r="H1042" i="1" s="1"/>
  <c r="C1042" i="1"/>
  <c r="D1041" i="1"/>
  <c r="H1041" i="1" s="1"/>
  <c r="C1041" i="1"/>
  <c r="D1040" i="1"/>
  <c r="C1040" i="1"/>
  <c r="D1039" i="1"/>
  <c r="H1039" i="1" s="1"/>
  <c r="C1039" i="1"/>
  <c r="G1038" i="1"/>
  <c r="D1038" i="1"/>
  <c r="H1038" i="1" s="1"/>
  <c r="C1038" i="1"/>
  <c r="G1037" i="1"/>
  <c r="D1037" i="1"/>
  <c r="H1037" i="1" s="1"/>
  <c r="C1037" i="1"/>
  <c r="D1036" i="1"/>
  <c r="C1036" i="1"/>
  <c r="D1035" i="1"/>
  <c r="H1035" i="1" s="1"/>
  <c r="C1035" i="1"/>
  <c r="D1034" i="1"/>
  <c r="H1034" i="1" s="1"/>
  <c r="C1034" i="1"/>
  <c r="D1033" i="1"/>
  <c r="C1033" i="1"/>
  <c r="G1033" i="1" s="1"/>
  <c r="D1032" i="1"/>
  <c r="C1032" i="1"/>
  <c r="D1031" i="1"/>
  <c r="H1031" i="1" s="1"/>
  <c r="C1031" i="1"/>
  <c r="D1030" i="1"/>
  <c r="D1029" i="1"/>
  <c r="H1029" i="1" s="1"/>
  <c r="C1029" i="1"/>
  <c r="D1028" i="1"/>
  <c r="C1028" i="1"/>
  <c r="D1027" i="1"/>
  <c r="H1027" i="1" s="1"/>
  <c r="C1027" i="1"/>
  <c r="D1026" i="1"/>
  <c r="H1026" i="1" s="1"/>
  <c r="C1026" i="1"/>
  <c r="D1025" i="1"/>
  <c r="H1025" i="1" s="1"/>
  <c r="C1025" i="1"/>
  <c r="D1024" i="1"/>
  <c r="C1024" i="1"/>
  <c r="D1023" i="1"/>
  <c r="H1023" i="1" s="1"/>
  <c r="C1023" i="1"/>
  <c r="G1022" i="1"/>
  <c r="D1022" i="1"/>
  <c r="H1022" i="1" s="1"/>
  <c r="C1022" i="1"/>
  <c r="G1021" i="1"/>
  <c r="D1021" i="1"/>
  <c r="H1021" i="1" s="1"/>
  <c r="C1021" i="1"/>
  <c r="D1020" i="1"/>
  <c r="C1020" i="1"/>
  <c r="D1019" i="1"/>
  <c r="H1019" i="1" s="1"/>
  <c r="C1019" i="1"/>
  <c r="D1018" i="1"/>
  <c r="C1018" i="1"/>
  <c r="G1017" i="1"/>
  <c r="D1017" i="1"/>
  <c r="H1017" i="1" s="1"/>
  <c r="C1017" i="1"/>
  <c r="D1016" i="1"/>
  <c r="C1016" i="1"/>
  <c r="D1015" i="1"/>
  <c r="C1015" i="1"/>
  <c r="D1014" i="1"/>
  <c r="C1014" i="1"/>
  <c r="D1013" i="1"/>
  <c r="D1012" i="1"/>
  <c r="C1012" i="1"/>
  <c r="D1011" i="1"/>
  <c r="H1011" i="1" s="1"/>
  <c r="C1011" i="1"/>
  <c r="D1010" i="1"/>
  <c r="H1010" i="1" s="1"/>
  <c r="C1010" i="1"/>
  <c r="G1009" i="1"/>
  <c r="D1009" i="1"/>
  <c r="H1009" i="1" s="1"/>
  <c r="C1009" i="1"/>
  <c r="D1008" i="1"/>
  <c r="C1008" i="1"/>
  <c r="D1007" i="1"/>
  <c r="D1006" i="1"/>
  <c r="C1006" i="1"/>
  <c r="D1005" i="1"/>
  <c r="H1005" i="1" s="1"/>
  <c r="C1005" i="1"/>
  <c r="D1004" i="1"/>
  <c r="C1004" i="1"/>
  <c r="D1003" i="1"/>
  <c r="H1003" i="1" s="1"/>
  <c r="C1003" i="1"/>
  <c r="D1002" i="1"/>
  <c r="H1002" i="1" s="1"/>
  <c r="C1002" i="1"/>
  <c r="D1001" i="1"/>
  <c r="H1001" i="1" s="1"/>
  <c r="C1001" i="1"/>
  <c r="D1000" i="1"/>
  <c r="C1000" i="1"/>
  <c r="D999" i="1"/>
  <c r="H999" i="1" s="1"/>
  <c r="C999" i="1"/>
  <c r="D998" i="1"/>
  <c r="C998" i="1"/>
  <c r="G998" i="1" s="1"/>
  <c r="D997" i="1"/>
  <c r="D996" i="1"/>
  <c r="C996" i="1"/>
  <c r="D995" i="1"/>
  <c r="C995" i="1"/>
  <c r="G994" i="1"/>
  <c r="D994" i="1"/>
  <c r="H994" i="1" s="1"/>
  <c r="C994" i="1"/>
  <c r="D993" i="1"/>
  <c r="C993" i="1"/>
  <c r="G993" i="1" s="1"/>
  <c r="D992" i="1"/>
  <c r="C992" i="1"/>
  <c r="C991" i="1"/>
  <c r="D989" i="1"/>
  <c r="C989" i="1"/>
  <c r="D988" i="1"/>
  <c r="H988" i="1" s="1"/>
  <c r="C988" i="1"/>
  <c r="D987" i="1"/>
  <c r="C987" i="1"/>
  <c r="D986" i="1"/>
  <c r="D983" i="1"/>
  <c r="C983" i="1"/>
  <c r="D982" i="1"/>
  <c r="H982" i="1" s="1"/>
  <c r="C982" i="1"/>
  <c r="G981" i="1"/>
  <c r="D981" i="1"/>
  <c r="H981" i="1" s="1"/>
  <c r="C981" i="1"/>
  <c r="G980" i="1"/>
  <c r="D980" i="1"/>
  <c r="H980" i="1" s="1"/>
  <c r="C980" i="1"/>
  <c r="D979" i="1"/>
  <c r="C979" i="1"/>
  <c r="D978" i="1"/>
  <c r="H978" i="1" s="1"/>
  <c r="C978" i="1"/>
  <c r="G977" i="1"/>
  <c r="D977" i="1"/>
  <c r="H977" i="1" s="1"/>
  <c r="C977" i="1"/>
  <c r="G976" i="1"/>
  <c r="D976" i="1"/>
  <c r="H976" i="1" s="1"/>
  <c r="C976" i="1"/>
  <c r="D975" i="1"/>
  <c r="C975" i="1"/>
  <c r="D974" i="1"/>
  <c r="H974" i="1" s="1"/>
  <c r="C974" i="1"/>
  <c r="G973" i="1"/>
  <c r="D973" i="1"/>
  <c r="H973" i="1" s="1"/>
  <c r="C973" i="1"/>
  <c r="G972" i="1"/>
  <c r="D972" i="1"/>
  <c r="H972" i="1" s="1"/>
  <c r="C972" i="1"/>
  <c r="D971" i="1"/>
  <c r="C971" i="1"/>
  <c r="D970" i="1"/>
  <c r="H970" i="1" s="1"/>
  <c r="C970" i="1"/>
  <c r="G969" i="1"/>
  <c r="D969" i="1"/>
  <c r="H969" i="1" s="1"/>
  <c r="C969" i="1"/>
  <c r="G968" i="1"/>
  <c r="D968" i="1"/>
  <c r="H968" i="1" s="1"/>
  <c r="C968" i="1"/>
  <c r="D967" i="1"/>
  <c r="C967" i="1"/>
  <c r="D966" i="1"/>
  <c r="H966" i="1" s="1"/>
  <c r="C966" i="1"/>
  <c r="G965" i="1"/>
  <c r="D965" i="1"/>
  <c r="H965" i="1" s="1"/>
  <c r="C965" i="1"/>
  <c r="G964" i="1"/>
  <c r="D964" i="1"/>
  <c r="H964" i="1" s="1"/>
  <c r="C964" i="1"/>
  <c r="D963" i="1"/>
  <c r="C963" i="1"/>
  <c r="D962" i="1"/>
  <c r="H962" i="1" s="1"/>
  <c r="C962" i="1"/>
  <c r="G961" i="1"/>
  <c r="D961" i="1"/>
  <c r="H961" i="1" s="1"/>
  <c r="C961" i="1"/>
  <c r="G960" i="1"/>
  <c r="D960" i="1"/>
  <c r="H960" i="1" s="1"/>
  <c r="C960" i="1"/>
  <c r="D959" i="1"/>
  <c r="C959" i="1"/>
  <c r="D958" i="1"/>
  <c r="H958" i="1" s="1"/>
  <c r="C958" i="1"/>
  <c r="G957" i="1"/>
  <c r="D957" i="1"/>
  <c r="H957" i="1" s="1"/>
  <c r="C957" i="1"/>
  <c r="G956" i="1"/>
  <c r="D956" i="1"/>
  <c r="H956" i="1" s="1"/>
  <c r="C956" i="1"/>
  <c r="D955" i="1"/>
  <c r="C955" i="1"/>
  <c r="D954" i="1"/>
  <c r="H954" i="1" s="1"/>
  <c r="C954" i="1"/>
  <c r="G953" i="1"/>
  <c r="D953" i="1"/>
  <c r="H953" i="1" s="1"/>
  <c r="C953" i="1"/>
  <c r="G952" i="1"/>
  <c r="D952" i="1"/>
  <c r="H952" i="1" s="1"/>
  <c r="C952" i="1"/>
  <c r="D951" i="1"/>
  <c r="C951" i="1"/>
  <c r="D950" i="1"/>
  <c r="H950" i="1" s="1"/>
  <c r="C950" i="1"/>
  <c r="G949" i="1"/>
  <c r="D949" i="1"/>
  <c r="H949" i="1" s="1"/>
  <c r="C949" i="1"/>
  <c r="G948" i="1"/>
  <c r="D948" i="1"/>
  <c r="H948" i="1" s="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G852" i="1"/>
  <c r="D852" i="1"/>
  <c r="H852" i="1" s="1"/>
  <c r="C852" i="1"/>
  <c r="G851" i="1"/>
  <c r="D851" i="1"/>
  <c r="H851" i="1" s="1"/>
  <c r="C851" i="1"/>
  <c r="G850" i="1"/>
  <c r="D850" i="1"/>
  <c r="H850" i="1" s="1"/>
  <c r="C850" i="1"/>
  <c r="G849" i="1"/>
  <c r="D849" i="1"/>
  <c r="H849" i="1" s="1"/>
  <c r="C849" i="1"/>
  <c r="G848" i="1"/>
  <c r="D848" i="1"/>
  <c r="H848" i="1" s="1"/>
  <c r="C848" i="1"/>
  <c r="G847" i="1"/>
  <c r="D847" i="1"/>
  <c r="H847" i="1" s="1"/>
  <c r="C847" i="1"/>
  <c r="G846" i="1"/>
  <c r="D846" i="1"/>
  <c r="H846" i="1" s="1"/>
  <c r="C846" i="1"/>
  <c r="G845" i="1"/>
  <c r="D845" i="1"/>
  <c r="H845" i="1" s="1"/>
  <c r="C845" i="1"/>
  <c r="G844" i="1"/>
  <c r="D844" i="1"/>
  <c r="H844" i="1" s="1"/>
  <c r="C844" i="1"/>
  <c r="G843" i="1"/>
  <c r="D843" i="1"/>
  <c r="H843" i="1" s="1"/>
  <c r="C843" i="1"/>
  <c r="G842" i="1"/>
  <c r="D842" i="1"/>
  <c r="H842" i="1" s="1"/>
  <c r="C842" i="1"/>
  <c r="G841" i="1"/>
  <c r="D841" i="1"/>
  <c r="H841" i="1" s="1"/>
  <c r="C841" i="1"/>
  <c r="G840" i="1"/>
  <c r="D840" i="1"/>
  <c r="H840" i="1" s="1"/>
  <c r="C840" i="1"/>
  <c r="G839" i="1"/>
  <c r="D839" i="1"/>
  <c r="H839" i="1" s="1"/>
  <c r="C839" i="1"/>
  <c r="G838" i="1"/>
  <c r="D838" i="1"/>
  <c r="H838" i="1" s="1"/>
  <c r="C838" i="1"/>
  <c r="G837" i="1"/>
  <c r="D837" i="1"/>
  <c r="H837" i="1" s="1"/>
  <c r="C837" i="1"/>
  <c r="G836" i="1"/>
  <c r="D836" i="1"/>
  <c r="H836" i="1" s="1"/>
  <c r="C836" i="1"/>
  <c r="G835" i="1"/>
  <c r="D835" i="1"/>
  <c r="H835" i="1" s="1"/>
  <c r="C835" i="1"/>
  <c r="G834" i="1"/>
  <c r="D834" i="1"/>
  <c r="H834" i="1" s="1"/>
  <c r="C834" i="1"/>
  <c r="G833" i="1"/>
  <c r="D833" i="1"/>
  <c r="H833" i="1" s="1"/>
  <c r="C833" i="1"/>
  <c r="G832" i="1"/>
  <c r="D832" i="1"/>
  <c r="H832" i="1" s="1"/>
  <c r="C832" i="1"/>
  <c r="G831" i="1"/>
  <c r="D831" i="1"/>
  <c r="H831" i="1" s="1"/>
  <c r="C831" i="1"/>
  <c r="G830" i="1"/>
  <c r="D830" i="1"/>
  <c r="H830" i="1" s="1"/>
  <c r="C830" i="1"/>
  <c r="G829" i="1"/>
  <c r="D829" i="1"/>
  <c r="H829" i="1" s="1"/>
  <c r="C829" i="1"/>
  <c r="G828" i="1"/>
  <c r="D828" i="1"/>
  <c r="H828" i="1" s="1"/>
  <c r="C828" i="1"/>
  <c r="G827" i="1"/>
  <c r="D827" i="1"/>
  <c r="H827" i="1" s="1"/>
  <c r="C827" i="1"/>
  <c r="G826" i="1"/>
  <c r="D826" i="1"/>
  <c r="H826" i="1" s="1"/>
  <c r="C826" i="1"/>
  <c r="G825" i="1"/>
  <c r="D825" i="1"/>
  <c r="H825" i="1" s="1"/>
  <c r="C825" i="1"/>
  <c r="G824" i="1"/>
  <c r="D824" i="1"/>
  <c r="H824" i="1" s="1"/>
  <c r="C824" i="1"/>
  <c r="G823" i="1"/>
  <c r="D823" i="1"/>
  <c r="H823" i="1" s="1"/>
  <c r="C823" i="1"/>
  <c r="G822" i="1"/>
  <c r="D822" i="1"/>
  <c r="H822" i="1" s="1"/>
  <c r="C822" i="1"/>
  <c r="G821" i="1"/>
  <c r="D821" i="1"/>
  <c r="H821" i="1" s="1"/>
  <c r="C821" i="1"/>
  <c r="G820" i="1"/>
  <c r="D820" i="1"/>
  <c r="H820" i="1" s="1"/>
  <c r="C820" i="1"/>
  <c r="G819" i="1"/>
  <c r="D819" i="1"/>
  <c r="H819" i="1" s="1"/>
  <c r="C819" i="1"/>
  <c r="G818" i="1"/>
  <c r="D818" i="1"/>
  <c r="H818" i="1" s="1"/>
  <c r="C818" i="1"/>
  <c r="G817" i="1"/>
  <c r="D817" i="1"/>
  <c r="H817" i="1" s="1"/>
  <c r="C817" i="1"/>
  <c r="G816" i="1"/>
  <c r="D816" i="1"/>
  <c r="H816" i="1" s="1"/>
  <c r="C816" i="1"/>
  <c r="G815" i="1"/>
  <c r="D815" i="1"/>
  <c r="H815" i="1" s="1"/>
  <c r="C815" i="1"/>
  <c r="G814" i="1"/>
  <c r="D814" i="1"/>
  <c r="H814" i="1" s="1"/>
  <c r="C814" i="1"/>
  <c r="G813" i="1"/>
  <c r="D813" i="1"/>
  <c r="H813" i="1" s="1"/>
  <c r="C813" i="1"/>
  <c r="G812" i="1"/>
  <c r="D812" i="1"/>
  <c r="H812" i="1" s="1"/>
  <c r="C812" i="1"/>
  <c r="G811" i="1"/>
  <c r="D811" i="1"/>
  <c r="H811" i="1" s="1"/>
  <c r="C811" i="1"/>
  <c r="G810" i="1"/>
  <c r="D810" i="1"/>
  <c r="H810" i="1" s="1"/>
  <c r="C810" i="1"/>
  <c r="G809" i="1"/>
  <c r="D809" i="1"/>
  <c r="H809" i="1" s="1"/>
  <c r="C809" i="1"/>
  <c r="G808" i="1"/>
  <c r="D808" i="1"/>
  <c r="H808" i="1" s="1"/>
  <c r="C808" i="1"/>
  <c r="G807" i="1"/>
  <c r="D807" i="1"/>
  <c r="H807" i="1" s="1"/>
  <c r="C807" i="1"/>
  <c r="G806" i="1"/>
  <c r="D806" i="1"/>
  <c r="H806" i="1" s="1"/>
  <c r="C806" i="1"/>
  <c r="G805" i="1"/>
  <c r="D805" i="1"/>
  <c r="H805" i="1" s="1"/>
  <c r="C805" i="1"/>
  <c r="G804" i="1"/>
  <c r="D804" i="1"/>
  <c r="H804" i="1" s="1"/>
  <c r="C804" i="1"/>
  <c r="G803" i="1"/>
  <c r="D803" i="1"/>
  <c r="H803" i="1" s="1"/>
  <c r="C803" i="1"/>
  <c r="G802" i="1"/>
  <c r="D802" i="1"/>
  <c r="H802" i="1" s="1"/>
  <c r="C802" i="1"/>
  <c r="G801" i="1"/>
  <c r="D801" i="1"/>
  <c r="H801" i="1" s="1"/>
  <c r="C801" i="1"/>
  <c r="G800" i="1"/>
  <c r="D800" i="1"/>
  <c r="H800" i="1" s="1"/>
  <c r="C800" i="1"/>
  <c r="G799" i="1"/>
  <c r="D799" i="1"/>
  <c r="H799" i="1" s="1"/>
  <c r="C799" i="1"/>
  <c r="G798" i="1"/>
  <c r="D798" i="1"/>
  <c r="H798" i="1" s="1"/>
  <c r="C798" i="1"/>
  <c r="G797" i="1"/>
  <c r="D797" i="1"/>
  <c r="H797" i="1" s="1"/>
  <c r="C797" i="1"/>
  <c r="G796" i="1"/>
  <c r="D796" i="1"/>
  <c r="H796" i="1" s="1"/>
  <c r="C796" i="1"/>
  <c r="G795" i="1"/>
  <c r="D795" i="1"/>
  <c r="H795" i="1" s="1"/>
  <c r="C795" i="1"/>
  <c r="G794" i="1"/>
  <c r="D794" i="1"/>
  <c r="H794" i="1" s="1"/>
  <c r="C794" i="1"/>
  <c r="G793" i="1"/>
  <c r="D793" i="1"/>
  <c r="H793" i="1" s="1"/>
  <c r="C793" i="1"/>
  <c r="G792" i="1"/>
  <c r="D792" i="1"/>
  <c r="H792" i="1" s="1"/>
  <c r="C792" i="1"/>
  <c r="G791" i="1"/>
  <c r="D791" i="1"/>
  <c r="H791" i="1" s="1"/>
  <c r="C791" i="1"/>
  <c r="G790" i="1"/>
  <c r="D790" i="1"/>
  <c r="H790" i="1" s="1"/>
  <c r="C790" i="1"/>
  <c r="G789" i="1"/>
  <c r="D789" i="1"/>
  <c r="H789" i="1" s="1"/>
  <c r="C789" i="1"/>
  <c r="G788" i="1"/>
  <c r="D788" i="1"/>
  <c r="H788" i="1" s="1"/>
  <c r="C788" i="1"/>
  <c r="G787" i="1"/>
  <c r="D787" i="1"/>
  <c r="H787" i="1" s="1"/>
  <c r="C787" i="1"/>
  <c r="G786" i="1"/>
  <c r="D786" i="1"/>
  <c r="H786" i="1" s="1"/>
  <c r="C786" i="1"/>
  <c r="G785" i="1"/>
  <c r="D785" i="1"/>
  <c r="H785" i="1" s="1"/>
  <c r="C785" i="1"/>
  <c r="G784" i="1"/>
  <c r="D784" i="1"/>
  <c r="H784" i="1" s="1"/>
  <c r="C784" i="1"/>
  <c r="G783" i="1"/>
  <c r="D783" i="1"/>
  <c r="H783" i="1" s="1"/>
  <c r="C783" i="1"/>
  <c r="G782" i="1"/>
  <c r="D782" i="1"/>
  <c r="H782" i="1" s="1"/>
  <c r="C782" i="1"/>
  <c r="G781" i="1"/>
  <c r="D781" i="1"/>
  <c r="H781" i="1" s="1"/>
  <c r="C781" i="1"/>
  <c r="G780" i="1"/>
  <c r="D780" i="1"/>
  <c r="H780" i="1" s="1"/>
  <c r="C780" i="1"/>
  <c r="G779" i="1"/>
  <c r="D779" i="1"/>
  <c r="H779" i="1" s="1"/>
  <c r="C779" i="1"/>
  <c r="G778" i="1"/>
  <c r="D778" i="1"/>
  <c r="H778" i="1" s="1"/>
  <c r="C778" i="1"/>
  <c r="G777" i="1"/>
  <c r="D777" i="1"/>
  <c r="H777" i="1" s="1"/>
  <c r="C777" i="1"/>
  <c r="G776" i="1"/>
  <c r="D776" i="1"/>
  <c r="H776" i="1" s="1"/>
  <c r="C776" i="1"/>
  <c r="G775" i="1"/>
  <c r="D775" i="1"/>
  <c r="H775" i="1" s="1"/>
  <c r="C775" i="1"/>
  <c r="G774" i="1"/>
  <c r="D774" i="1"/>
  <c r="H774" i="1" s="1"/>
  <c r="C774" i="1"/>
  <c r="G773" i="1"/>
  <c r="D773" i="1"/>
  <c r="H773" i="1" s="1"/>
  <c r="C773" i="1"/>
  <c r="G772" i="1"/>
  <c r="D772" i="1"/>
  <c r="H772" i="1" s="1"/>
  <c r="C772" i="1"/>
  <c r="G771" i="1"/>
  <c r="D771" i="1"/>
  <c r="H771" i="1" s="1"/>
  <c r="C771" i="1"/>
  <c r="G770" i="1"/>
  <c r="D770" i="1"/>
  <c r="H770" i="1" s="1"/>
  <c r="C770" i="1"/>
  <c r="G769" i="1"/>
  <c r="D769" i="1"/>
  <c r="H769" i="1" s="1"/>
  <c r="C769" i="1"/>
  <c r="G768" i="1"/>
  <c r="D768" i="1"/>
  <c r="H768" i="1" s="1"/>
  <c r="C768" i="1"/>
  <c r="G767" i="1"/>
  <c r="D767" i="1"/>
  <c r="H767" i="1" s="1"/>
  <c r="C767" i="1"/>
  <c r="G766" i="1"/>
  <c r="D766" i="1"/>
  <c r="H766" i="1" s="1"/>
  <c r="C766" i="1"/>
  <c r="G765" i="1"/>
  <c r="D765" i="1"/>
  <c r="H765" i="1" s="1"/>
  <c r="C765" i="1"/>
  <c r="G764" i="1"/>
  <c r="D764" i="1"/>
  <c r="H764" i="1" s="1"/>
  <c r="C764" i="1"/>
  <c r="G763" i="1"/>
  <c r="D763" i="1"/>
  <c r="H763" i="1" s="1"/>
  <c r="C763" i="1"/>
  <c r="G762" i="1"/>
  <c r="D762" i="1"/>
  <c r="H762" i="1" s="1"/>
  <c r="C762" i="1"/>
  <c r="G761" i="1"/>
  <c r="D761" i="1"/>
  <c r="H761" i="1" s="1"/>
  <c r="C761" i="1"/>
  <c r="G760" i="1"/>
  <c r="D760" i="1"/>
  <c r="H760" i="1" s="1"/>
  <c r="C760" i="1"/>
  <c r="G759" i="1"/>
  <c r="D759" i="1"/>
  <c r="H759" i="1" s="1"/>
  <c r="C759" i="1"/>
  <c r="G758" i="1"/>
  <c r="D758" i="1"/>
  <c r="H758" i="1" s="1"/>
  <c r="C758" i="1"/>
  <c r="G757" i="1"/>
  <c r="D757" i="1"/>
  <c r="H757" i="1" s="1"/>
  <c r="C757" i="1"/>
  <c r="G756" i="1"/>
  <c r="D756" i="1"/>
  <c r="H756" i="1" s="1"/>
  <c r="C756" i="1"/>
  <c r="G755" i="1"/>
  <c r="D755" i="1"/>
  <c r="H755" i="1" s="1"/>
  <c r="C755" i="1"/>
  <c r="G754" i="1"/>
  <c r="D754" i="1"/>
  <c r="H754" i="1" s="1"/>
  <c r="C754" i="1"/>
  <c r="G753" i="1"/>
  <c r="D753" i="1"/>
  <c r="H753" i="1" s="1"/>
  <c r="C753" i="1"/>
  <c r="G752" i="1"/>
  <c r="D752" i="1"/>
  <c r="H752" i="1" s="1"/>
  <c r="C752" i="1"/>
  <c r="G751" i="1"/>
  <c r="D751" i="1"/>
  <c r="H751" i="1" s="1"/>
  <c r="C751" i="1"/>
  <c r="G750" i="1"/>
  <c r="D750" i="1"/>
  <c r="H750" i="1" s="1"/>
  <c r="C750" i="1"/>
  <c r="G749" i="1"/>
  <c r="D749" i="1"/>
  <c r="H749" i="1" s="1"/>
  <c r="C749" i="1"/>
  <c r="G748" i="1"/>
  <c r="D748" i="1"/>
  <c r="H748" i="1" s="1"/>
  <c r="C748" i="1"/>
  <c r="G747" i="1"/>
  <c r="D747" i="1"/>
  <c r="H747" i="1" s="1"/>
  <c r="C747" i="1"/>
  <c r="G746" i="1"/>
  <c r="D746" i="1"/>
  <c r="H746" i="1" s="1"/>
  <c r="C746" i="1"/>
  <c r="G745" i="1"/>
  <c r="D745" i="1"/>
  <c r="H745" i="1" s="1"/>
  <c r="C745" i="1"/>
  <c r="G744" i="1"/>
  <c r="D744" i="1"/>
  <c r="H744" i="1" s="1"/>
  <c r="C744" i="1"/>
  <c r="G743" i="1"/>
  <c r="D743" i="1"/>
  <c r="H743" i="1" s="1"/>
  <c r="C743" i="1"/>
  <c r="G742" i="1"/>
  <c r="D742" i="1"/>
  <c r="H742" i="1" s="1"/>
  <c r="C742" i="1"/>
  <c r="G741" i="1"/>
  <c r="D741" i="1"/>
  <c r="H741" i="1" s="1"/>
  <c r="C741" i="1"/>
  <c r="G740" i="1"/>
  <c r="D740" i="1"/>
  <c r="H740" i="1" s="1"/>
  <c r="C740" i="1"/>
  <c r="G739" i="1"/>
  <c r="D739" i="1"/>
  <c r="H739" i="1" s="1"/>
  <c r="C739" i="1"/>
  <c r="G738" i="1"/>
  <c r="D738" i="1"/>
  <c r="H738" i="1" s="1"/>
  <c r="C738" i="1"/>
  <c r="G737" i="1"/>
  <c r="D737" i="1"/>
  <c r="H737" i="1" s="1"/>
  <c r="C737" i="1"/>
  <c r="G736" i="1"/>
  <c r="D736" i="1"/>
  <c r="H736" i="1" s="1"/>
  <c r="C736" i="1"/>
  <c r="D735" i="1"/>
  <c r="H735" i="1" s="1"/>
  <c r="C735" i="1"/>
  <c r="G734" i="1"/>
  <c r="D734" i="1"/>
  <c r="H734" i="1" s="1"/>
  <c r="C734" i="1"/>
  <c r="G733" i="1"/>
  <c r="D733" i="1"/>
  <c r="H733" i="1" s="1"/>
  <c r="C733" i="1"/>
  <c r="G732" i="1"/>
  <c r="D732" i="1"/>
  <c r="H732" i="1" s="1"/>
  <c r="C732" i="1"/>
  <c r="G731" i="1"/>
  <c r="D731" i="1"/>
  <c r="H731" i="1" s="1"/>
  <c r="C731" i="1"/>
  <c r="G730" i="1"/>
  <c r="D730" i="1"/>
  <c r="H730" i="1" s="1"/>
  <c r="C730" i="1"/>
  <c r="G729" i="1"/>
  <c r="D729" i="1"/>
  <c r="H729" i="1" s="1"/>
  <c r="C729" i="1"/>
  <c r="G728" i="1"/>
  <c r="D728" i="1"/>
  <c r="H728" i="1" s="1"/>
  <c r="C728" i="1"/>
  <c r="G727" i="1"/>
  <c r="D727" i="1"/>
  <c r="H727" i="1" s="1"/>
  <c r="C727" i="1"/>
  <c r="G726" i="1"/>
  <c r="D726" i="1"/>
  <c r="H726" i="1" s="1"/>
  <c r="C726" i="1"/>
  <c r="G725" i="1"/>
  <c r="D725" i="1"/>
  <c r="H725" i="1" s="1"/>
  <c r="C725" i="1"/>
  <c r="G724" i="1"/>
  <c r="D724" i="1"/>
  <c r="H724" i="1" s="1"/>
  <c r="C724" i="1"/>
  <c r="G723" i="1"/>
  <c r="D723" i="1"/>
  <c r="H723" i="1" s="1"/>
  <c r="C723" i="1"/>
  <c r="G722" i="1"/>
  <c r="D722" i="1"/>
  <c r="H722" i="1" s="1"/>
  <c r="C722" i="1"/>
  <c r="G721" i="1"/>
  <c r="D721" i="1"/>
  <c r="H721" i="1" s="1"/>
  <c r="C721" i="1"/>
  <c r="G720" i="1"/>
  <c r="D720" i="1"/>
  <c r="H720" i="1" s="1"/>
  <c r="C720" i="1"/>
  <c r="G719" i="1"/>
  <c r="D719" i="1"/>
  <c r="H719" i="1" s="1"/>
  <c r="C719" i="1"/>
  <c r="G718" i="1"/>
  <c r="D718" i="1"/>
  <c r="H718" i="1" s="1"/>
  <c r="C718" i="1"/>
  <c r="G717" i="1"/>
  <c r="D717" i="1"/>
  <c r="H717" i="1" s="1"/>
  <c r="C717" i="1"/>
  <c r="G716" i="1"/>
  <c r="D716" i="1"/>
  <c r="H716" i="1" s="1"/>
  <c r="C716" i="1"/>
  <c r="D715" i="1"/>
  <c r="H715" i="1" s="1"/>
  <c r="C715" i="1"/>
  <c r="D714" i="1"/>
  <c r="H714" i="1" s="1"/>
  <c r="C714" i="1"/>
  <c r="G713" i="1"/>
  <c r="D713" i="1"/>
  <c r="H713" i="1" s="1"/>
  <c r="C713" i="1"/>
  <c r="G712" i="1"/>
  <c r="D712" i="1"/>
  <c r="H712" i="1" s="1"/>
  <c r="C712" i="1"/>
  <c r="G711" i="1"/>
  <c r="D711" i="1"/>
  <c r="H711" i="1" s="1"/>
  <c r="C711" i="1"/>
  <c r="D710" i="1"/>
  <c r="H710" i="1" s="1"/>
  <c r="C710" i="1"/>
  <c r="G709" i="1"/>
  <c r="D709" i="1"/>
  <c r="H709" i="1" s="1"/>
  <c r="C709" i="1"/>
  <c r="G708" i="1"/>
  <c r="D708" i="1"/>
  <c r="H708" i="1" s="1"/>
  <c r="C708" i="1"/>
  <c r="G707" i="1"/>
  <c r="D707" i="1"/>
  <c r="H707" i="1" s="1"/>
  <c r="C707" i="1"/>
  <c r="G706" i="1"/>
  <c r="D706" i="1"/>
  <c r="H706" i="1" s="1"/>
  <c r="C706" i="1"/>
  <c r="G705" i="1"/>
  <c r="D705" i="1"/>
  <c r="H705" i="1" s="1"/>
  <c r="C705" i="1"/>
  <c r="G704" i="1"/>
  <c r="D704" i="1"/>
  <c r="H704" i="1" s="1"/>
  <c r="C704" i="1"/>
  <c r="D703" i="1"/>
  <c r="H703" i="1" s="1"/>
  <c r="C703" i="1"/>
  <c r="G702" i="1"/>
  <c r="D702" i="1"/>
  <c r="H702" i="1" s="1"/>
  <c r="C702" i="1"/>
  <c r="G701" i="1"/>
  <c r="D701" i="1"/>
  <c r="H701" i="1" s="1"/>
  <c r="C701" i="1"/>
  <c r="G700" i="1"/>
  <c r="D700" i="1"/>
  <c r="H700" i="1" s="1"/>
  <c r="C700" i="1"/>
  <c r="G699" i="1"/>
  <c r="D699" i="1"/>
  <c r="H699" i="1" s="1"/>
  <c r="C699" i="1"/>
  <c r="G698" i="1"/>
  <c r="D698" i="1"/>
  <c r="H698" i="1" s="1"/>
  <c r="C698" i="1"/>
  <c r="G697" i="1"/>
  <c r="D697" i="1"/>
  <c r="H697" i="1" s="1"/>
  <c r="C697" i="1"/>
  <c r="G696" i="1"/>
  <c r="D696" i="1"/>
  <c r="H696" i="1" s="1"/>
  <c r="C696" i="1"/>
  <c r="G695" i="1"/>
  <c r="D695" i="1"/>
  <c r="H695" i="1" s="1"/>
  <c r="C695" i="1"/>
  <c r="G694" i="1"/>
  <c r="D694" i="1"/>
  <c r="H694" i="1" s="1"/>
  <c r="C694" i="1"/>
  <c r="G693" i="1"/>
  <c r="D693" i="1"/>
  <c r="H693" i="1" s="1"/>
  <c r="C693" i="1"/>
  <c r="G692" i="1"/>
  <c r="D692" i="1"/>
  <c r="H692" i="1" s="1"/>
  <c r="C692" i="1"/>
  <c r="G691" i="1"/>
  <c r="D691" i="1"/>
  <c r="H691" i="1" s="1"/>
  <c r="C691" i="1"/>
  <c r="G690" i="1"/>
  <c r="D690" i="1"/>
  <c r="H690" i="1" s="1"/>
  <c r="C690" i="1"/>
  <c r="G689" i="1"/>
  <c r="D689" i="1"/>
  <c r="H689" i="1" s="1"/>
  <c r="C689" i="1"/>
  <c r="G688" i="1"/>
  <c r="D688" i="1"/>
  <c r="H688" i="1" s="1"/>
  <c r="C688" i="1"/>
  <c r="G687" i="1"/>
  <c r="D687" i="1"/>
  <c r="H687" i="1" s="1"/>
  <c r="C687" i="1"/>
  <c r="G686" i="1"/>
  <c r="D686" i="1"/>
  <c r="H686" i="1" s="1"/>
  <c r="C686" i="1"/>
  <c r="G685" i="1"/>
  <c r="D685" i="1"/>
  <c r="H685" i="1" s="1"/>
  <c r="C685" i="1"/>
  <c r="G684" i="1"/>
  <c r="D684" i="1"/>
  <c r="H684" i="1" s="1"/>
  <c r="C684" i="1"/>
  <c r="G683" i="1"/>
  <c r="D683" i="1"/>
  <c r="H683" i="1" s="1"/>
  <c r="C683" i="1"/>
  <c r="G682" i="1"/>
  <c r="D682" i="1"/>
  <c r="H682" i="1" s="1"/>
  <c r="C682" i="1"/>
  <c r="G681" i="1"/>
  <c r="D681" i="1"/>
  <c r="H681" i="1" s="1"/>
  <c r="C681" i="1"/>
  <c r="G680" i="1"/>
  <c r="D680" i="1"/>
  <c r="H680" i="1" s="1"/>
  <c r="C680" i="1"/>
  <c r="G679" i="1"/>
  <c r="D679" i="1"/>
  <c r="H679" i="1" s="1"/>
  <c r="C679" i="1"/>
  <c r="G678" i="1"/>
  <c r="D678" i="1"/>
  <c r="H678" i="1" s="1"/>
  <c r="C678" i="1"/>
  <c r="G677" i="1"/>
  <c r="D677" i="1"/>
  <c r="H677" i="1" s="1"/>
  <c r="C677" i="1"/>
  <c r="G676" i="1"/>
  <c r="D676" i="1"/>
  <c r="H676" i="1" s="1"/>
  <c r="C676" i="1"/>
  <c r="G675" i="1"/>
  <c r="D675" i="1"/>
  <c r="H675" i="1" s="1"/>
  <c r="C675" i="1"/>
  <c r="G674" i="1"/>
  <c r="D674" i="1"/>
  <c r="H674" i="1" s="1"/>
  <c r="C674" i="1"/>
  <c r="G673" i="1"/>
  <c r="D673" i="1"/>
  <c r="H673" i="1" s="1"/>
  <c r="C673" i="1"/>
  <c r="G672" i="1"/>
  <c r="D672" i="1"/>
  <c r="H672" i="1" s="1"/>
  <c r="C672" i="1"/>
  <c r="G671" i="1"/>
  <c r="D671" i="1"/>
  <c r="H671" i="1" s="1"/>
  <c r="C671" i="1"/>
  <c r="G670" i="1"/>
  <c r="D670" i="1"/>
  <c r="H670" i="1" s="1"/>
  <c r="C670" i="1"/>
  <c r="D669" i="1"/>
  <c r="H669" i="1" s="1"/>
  <c r="C669" i="1"/>
  <c r="G668" i="1"/>
  <c r="D668" i="1"/>
  <c r="H668" i="1" s="1"/>
  <c r="C668" i="1"/>
  <c r="G667" i="1"/>
  <c r="D667" i="1"/>
  <c r="H667" i="1" s="1"/>
  <c r="C667" i="1"/>
  <c r="G666" i="1"/>
  <c r="D666" i="1"/>
  <c r="H666" i="1" s="1"/>
  <c r="C666" i="1"/>
  <c r="G665" i="1"/>
  <c r="D665" i="1"/>
  <c r="H665" i="1" s="1"/>
  <c r="C665" i="1"/>
  <c r="G664" i="1"/>
  <c r="D664" i="1"/>
  <c r="H664" i="1" s="1"/>
  <c r="C664" i="1"/>
  <c r="G663" i="1"/>
  <c r="D663" i="1"/>
  <c r="H663" i="1" s="1"/>
  <c r="C663" i="1"/>
  <c r="G662" i="1"/>
  <c r="D662" i="1"/>
  <c r="H662" i="1" s="1"/>
  <c r="C662" i="1"/>
  <c r="G661" i="1"/>
  <c r="D661" i="1"/>
  <c r="H661" i="1" s="1"/>
  <c r="C661" i="1"/>
  <c r="G660" i="1"/>
  <c r="D660" i="1"/>
  <c r="H660" i="1" s="1"/>
  <c r="C660" i="1"/>
  <c r="G659" i="1"/>
  <c r="D659" i="1"/>
  <c r="H659" i="1" s="1"/>
  <c r="C659" i="1"/>
  <c r="G658" i="1"/>
  <c r="D658" i="1"/>
  <c r="H658" i="1" s="1"/>
  <c r="C658" i="1"/>
  <c r="G657" i="1"/>
  <c r="D657" i="1"/>
  <c r="H657" i="1" s="1"/>
  <c r="C657" i="1"/>
  <c r="G656" i="1"/>
  <c r="D656" i="1"/>
  <c r="H656" i="1" s="1"/>
  <c r="C656" i="1"/>
  <c r="G655" i="1"/>
  <c r="D655" i="1"/>
  <c r="H655" i="1" s="1"/>
  <c r="C655" i="1"/>
  <c r="G654" i="1"/>
  <c r="D654" i="1"/>
  <c r="H654" i="1" s="1"/>
  <c r="C654" i="1"/>
  <c r="G653" i="1"/>
  <c r="D653" i="1"/>
  <c r="H653" i="1" s="1"/>
  <c r="C653" i="1"/>
  <c r="G652" i="1"/>
  <c r="D652" i="1"/>
  <c r="H652" i="1" s="1"/>
  <c r="C652" i="1"/>
  <c r="G651" i="1"/>
  <c r="D651" i="1"/>
  <c r="H651" i="1" s="1"/>
  <c r="C651" i="1"/>
  <c r="G650" i="1"/>
  <c r="D650" i="1"/>
  <c r="H650" i="1" s="1"/>
  <c r="C650" i="1"/>
  <c r="D649" i="1"/>
  <c r="H649" i="1" s="1"/>
  <c r="C649" i="1"/>
  <c r="G648" i="1"/>
  <c r="D648" i="1"/>
  <c r="H648" i="1" s="1"/>
  <c r="C648" i="1"/>
  <c r="D647" i="1"/>
  <c r="H647" i="1" s="1"/>
  <c r="C647" i="1"/>
  <c r="H646" i="1"/>
  <c r="G646" i="1"/>
  <c r="D646" i="1"/>
  <c r="C646" i="1"/>
  <c r="D645" i="1"/>
  <c r="C645" i="1"/>
  <c r="H644" i="1"/>
  <c r="D644" i="1"/>
  <c r="G644" i="1" s="1"/>
  <c r="C644" i="1"/>
  <c r="H643" i="1"/>
  <c r="D643" i="1"/>
  <c r="G643" i="1" s="1"/>
  <c r="C643" i="1"/>
  <c r="D642" i="1"/>
  <c r="C642" i="1"/>
  <c r="H641" i="1"/>
  <c r="G641" i="1"/>
  <c r="D641" i="1"/>
  <c r="C641" i="1"/>
  <c r="C638" i="1"/>
  <c r="C637" i="1"/>
  <c r="H632" i="1"/>
  <c r="G632" i="1"/>
  <c r="D632" i="1"/>
  <c r="C632"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D600" i="1"/>
  <c r="H600" i="1" s="1"/>
  <c r="C600" i="1"/>
  <c r="D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D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D457" i="1"/>
  <c r="H456" i="1"/>
  <c r="G456" i="1"/>
  <c r="D456" i="1"/>
  <c r="C456" i="1"/>
  <c r="H455" i="1"/>
  <c r="G455" i="1"/>
  <c r="D455" i="1"/>
  <c r="C455" i="1"/>
  <c r="C454"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G413" i="1" s="1"/>
  <c r="C413" i="1"/>
  <c r="D412" i="1"/>
  <c r="G412" i="1" s="1"/>
  <c r="C412" i="1"/>
  <c r="D411" i="1"/>
  <c r="G411" i="1" s="1"/>
  <c r="C411" i="1"/>
  <c r="D406" i="1"/>
  <c r="H406" i="1" s="1"/>
  <c r="C406" i="1"/>
  <c r="D405" i="1"/>
  <c r="H405" i="1" s="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D369" i="1"/>
  <c r="G369" i="1" s="1"/>
  <c r="C369" i="1"/>
  <c r="H368" i="1"/>
  <c r="D368" i="1"/>
  <c r="G368" i="1" s="1"/>
  <c r="C368" i="1"/>
  <c r="H367" i="1"/>
  <c r="D367" i="1"/>
  <c r="G367" i="1" s="1"/>
  <c r="C367" i="1"/>
  <c r="H366" i="1"/>
  <c r="G366" i="1"/>
  <c r="D366" i="1"/>
  <c r="C366" i="1"/>
  <c r="H365" i="1"/>
  <c r="G365" i="1"/>
  <c r="D365" i="1"/>
  <c r="C365" i="1"/>
  <c r="D364" i="1"/>
  <c r="G364" i="1" s="1"/>
  <c r="C364" i="1"/>
  <c r="H363" i="1"/>
  <c r="D363" i="1"/>
  <c r="G363" i="1" s="1"/>
  <c r="C363" i="1"/>
  <c r="H362" i="1"/>
  <c r="G362" i="1"/>
  <c r="D362" i="1"/>
  <c r="C362" i="1"/>
  <c r="H361" i="1"/>
  <c r="D361" i="1"/>
  <c r="G361" i="1" s="1"/>
  <c r="C361" i="1"/>
  <c r="H360" i="1"/>
  <c r="G360" i="1"/>
  <c r="D360" i="1"/>
  <c r="C360" i="1"/>
  <c r="D359" i="1"/>
  <c r="G359" i="1" s="1"/>
  <c r="C359" i="1"/>
  <c r="H357" i="1"/>
  <c r="G357" i="1"/>
  <c r="D357" i="1"/>
  <c r="C357" i="1"/>
  <c r="H356" i="1"/>
  <c r="G356" i="1"/>
  <c r="D356" i="1"/>
  <c r="C356" i="1"/>
  <c r="D355" i="1"/>
  <c r="C355" i="1"/>
  <c r="H355" i="1" s="1"/>
  <c r="H354" i="1"/>
  <c r="D354" i="1"/>
  <c r="G354" i="1" s="1"/>
  <c r="C354" i="1"/>
  <c r="H353" i="1"/>
  <c r="G353" i="1"/>
  <c r="D353" i="1"/>
  <c r="C353" i="1"/>
  <c r="H352" i="1"/>
  <c r="G352" i="1"/>
  <c r="D352" i="1"/>
  <c r="C352" i="1"/>
  <c r="D351" i="1"/>
  <c r="C351" i="1"/>
  <c r="H351" i="1" s="1"/>
  <c r="H350" i="1"/>
  <c r="G350" i="1"/>
  <c r="D350" i="1"/>
  <c r="C350" i="1"/>
  <c r="H349" i="1"/>
  <c r="G349" i="1"/>
  <c r="D349" i="1"/>
  <c r="C349" i="1"/>
  <c r="H348" i="1"/>
  <c r="G348" i="1"/>
  <c r="D348" i="1"/>
  <c r="C348" i="1"/>
  <c r="H347" i="1"/>
  <c r="G347" i="1"/>
  <c r="D347" i="1"/>
  <c r="C347"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2" i="1"/>
  <c r="G292" i="1" s="1"/>
  <c r="C292" i="1"/>
  <c r="D291" i="1"/>
  <c r="H291" i="1" s="1"/>
  <c r="C291" i="1"/>
  <c r="G290" i="1"/>
  <c r="D290" i="1"/>
  <c r="H290" i="1" s="1"/>
  <c r="C290" i="1"/>
  <c r="H289" i="1"/>
  <c r="G289" i="1"/>
  <c r="D289" i="1"/>
  <c r="C289" i="1"/>
  <c r="H288" i="1"/>
  <c r="D288" i="1"/>
  <c r="G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D263" i="1"/>
  <c r="H263" i="1" s="1"/>
  <c r="C263" i="1"/>
  <c r="H262" i="1"/>
  <c r="G262" i="1"/>
  <c r="D262" i="1"/>
  <c r="C262" i="1"/>
  <c r="D261" i="1"/>
  <c r="H261" i="1" s="1"/>
  <c r="C261" i="1"/>
  <c r="D260" i="1"/>
  <c r="H260" i="1" s="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D246" i="1"/>
  <c r="H246" i="1" s="1"/>
  <c r="C246" i="1"/>
  <c r="H245" i="1"/>
  <c r="G245" i="1"/>
  <c r="D245" i="1"/>
  <c r="C245" i="1"/>
  <c r="H244" i="1"/>
  <c r="G244" i="1"/>
  <c r="D244" i="1"/>
  <c r="C244" i="1"/>
  <c r="H243" i="1"/>
  <c r="G243" i="1"/>
  <c r="D243" i="1"/>
  <c r="C243" i="1"/>
  <c r="H242" i="1"/>
  <c r="G242" i="1"/>
  <c r="D242" i="1"/>
  <c r="C242" i="1"/>
  <c r="D241" i="1"/>
  <c r="H241" i="1" s="1"/>
  <c r="C241" i="1"/>
  <c r="D240" i="1"/>
  <c r="H240" i="1" s="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D222" i="1"/>
  <c r="G222" i="1" s="1"/>
  <c r="C222" i="1"/>
  <c r="D221" i="1"/>
  <c r="G221" i="1" s="1"/>
  <c r="C221" i="1"/>
  <c r="D219" i="1"/>
  <c r="H219" i="1" s="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1" i="1" s="1"/>
  <c r="C211" i="1"/>
  <c r="H210" i="1"/>
  <c r="G210" i="1"/>
  <c r="D210" i="1"/>
  <c r="C210" i="1"/>
  <c r="D209" i="1"/>
  <c r="H209" i="1" s="1"/>
  <c r="C209" i="1"/>
  <c r="G208" i="1"/>
  <c r="D208" i="1"/>
  <c r="H208" i="1" s="1"/>
  <c r="C208" i="1"/>
  <c r="D207" i="1"/>
  <c r="H207" i="1" s="1"/>
  <c r="C207" i="1"/>
  <c r="D206" i="1"/>
  <c r="H206" i="1" s="1"/>
  <c r="C206" i="1"/>
  <c r="H205" i="1"/>
  <c r="G205" i="1"/>
  <c r="D205" i="1"/>
  <c r="C205" i="1"/>
  <c r="H204" i="1"/>
  <c r="G204" i="1"/>
  <c r="D204" i="1"/>
  <c r="C204" i="1"/>
  <c r="H203" i="1"/>
  <c r="G203" i="1"/>
  <c r="D203" i="1"/>
  <c r="C203" i="1"/>
  <c r="H202" i="1"/>
  <c r="G202" i="1"/>
  <c r="D202" i="1"/>
  <c r="C202" i="1"/>
  <c r="H201" i="1"/>
  <c r="D201" i="1"/>
  <c r="G201" i="1" s="1"/>
  <c r="C201" i="1"/>
  <c r="H200" i="1"/>
  <c r="G200" i="1"/>
  <c r="D200" i="1"/>
  <c r="C200" i="1"/>
  <c r="H199" i="1"/>
  <c r="G199" i="1"/>
  <c r="D199" i="1"/>
  <c r="C199" i="1"/>
  <c r="H198" i="1"/>
  <c r="D198" i="1"/>
  <c r="G198" i="1" s="1"/>
  <c r="C198" i="1"/>
  <c r="H197" i="1"/>
  <c r="G197" i="1"/>
  <c r="D197" i="1"/>
  <c r="C197" i="1"/>
  <c r="H196" i="1"/>
  <c r="G196" i="1"/>
  <c r="D196" i="1"/>
  <c r="C196" i="1"/>
  <c r="H195" i="1"/>
  <c r="G195" i="1"/>
  <c r="D195" i="1"/>
  <c r="C195" i="1"/>
  <c r="H194" i="1"/>
  <c r="G194" i="1"/>
  <c r="D194" i="1"/>
  <c r="C194" i="1"/>
  <c r="H193" i="1"/>
  <c r="G193" i="1"/>
  <c r="D193" i="1"/>
  <c r="C193" i="1"/>
  <c r="H191" i="1"/>
  <c r="G191" i="1"/>
  <c r="D191" i="1"/>
  <c r="C191" i="1"/>
  <c r="H190" i="1"/>
  <c r="G190" i="1"/>
  <c r="D190" i="1"/>
  <c r="C190" i="1"/>
  <c r="H189" i="1"/>
  <c r="G189" i="1"/>
  <c r="D189" i="1"/>
  <c r="C189" i="1"/>
  <c r="H188" i="1"/>
  <c r="G188" i="1"/>
  <c r="D188" i="1"/>
  <c r="C188" i="1"/>
  <c r="D187" i="1"/>
  <c r="G187" i="1" s="1"/>
  <c r="C187" i="1"/>
  <c r="H186" i="1"/>
  <c r="D186" i="1"/>
  <c r="G186" i="1" s="1"/>
  <c r="C186" i="1"/>
  <c r="H185" i="1"/>
  <c r="G185" i="1"/>
  <c r="D185" i="1"/>
  <c r="C185" i="1"/>
  <c r="D184" i="1"/>
  <c r="H184" i="1" s="1"/>
  <c r="C184" i="1"/>
  <c r="H183" i="1"/>
  <c r="G183" i="1"/>
  <c r="D183" i="1"/>
  <c r="C183" i="1"/>
  <c r="D182" i="1"/>
  <c r="H182" i="1" s="1"/>
  <c r="C182" i="1"/>
  <c r="D181" i="1"/>
  <c r="H181" i="1" s="1"/>
  <c r="C181" i="1"/>
  <c r="D180" i="1"/>
  <c r="H180" i="1" s="1"/>
  <c r="C180" i="1"/>
  <c r="G179" i="1"/>
  <c r="D179" i="1"/>
  <c r="H179" i="1" s="1"/>
  <c r="C179" i="1"/>
  <c r="H178" i="1"/>
  <c r="G178" i="1"/>
  <c r="D178" i="1"/>
  <c r="C178" i="1"/>
  <c r="D177" i="1"/>
  <c r="G177" i="1" s="1"/>
  <c r="C177" i="1"/>
  <c r="D176" i="1"/>
  <c r="G176" i="1" s="1"/>
  <c r="C176" i="1"/>
  <c r="D175" i="1"/>
  <c r="G175" i="1" s="1"/>
  <c r="C175" i="1"/>
  <c r="H174" i="1"/>
  <c r="D174" i="1"/>
  <c r="G174" i="1" s="1"/>
  <c r="C174" i="1"/>
  <c r="H173" i="1"/>
  <c r="D173" i="1"/>
  <c r="G173" i="1" s="1"/>
  <c r="C173" i="1"/>
  <c r="D172" i="1"/>
  <c r="H172" i="1" s="1"/>
  <c r="C172" i="1"/>
  <c r="H171" i="1"/>
  <c r="G171" i="1"/>
  <c r="D171" i="1"/>
  <c r="C171" i="1"/>
  <c r="D170" i="1"/>
  <c r="H170" i="1" s="1"/>
  <c r="C170" i="1"/>
  <c r="H169" i="1"/>
  <c r="D169" i="1"/>
  <c r="G169" i="1" s="1"/>
  <c r="C169" i="1"/>
  <c r="D168" i="1"/>
  <c r="H168" i="1" s="1"/>
  <c r="C168" i="1"/>
  <c r="G167" i="1"/>
  <c r="D167" i="1"/>
  <c r="H167" i="1" s="1"/>
  <c r="C167" i="1"/>
  <c r="D166" i="1"/>
  <c r="H166" i="1" s="1"/>
  <c r="C166" i="1"/>
  <c r="D165" i="1"/>
  <c r="H165" i="1" s="1"/>
  <c r="C165" i="1"/>
  <c r="H164" i="1"/>
  <c r="G164" i="1"/>
  <c r="D164" i="1"/>
  <c r="C164" i="1"/>
  <c r="D163" i="1"/>
  <c r="H163" i="1" s="1"/>
  <c r="C163" i="1"/>
  <c r="G162" i="1"/>
  <c r="D162" i="1"/>
  <c r="H162" i="1" s="1"/>
  <c r="C162" i="1"/>
  <c r="D161" i="1"/>
  <c r="H161" i="1" s="1"/>
  <c r="C161" i="1"/>
  <c r="D160" i="1"/>
  <c r="H160" i="1" s="1"/>
  <c r="C160" i="1"/>
  <c r="H158" i="1"/>
  <c r="G158" i="1"/>
  <c r="D158" i="1"/>
  <c r="C158" i="1"/>
  <c r="D157" i="1"/>
  <c r="H157" i="1" s="1"/>
  <c r="C157" i="1"/>
  <c r="D156" i="1"/>
  <c r="H156" i="1" s="1"/>
  <c r="C156" i="1"/>
  <c r="D155" i="1"/>
  <c r="H155" i="1" s="1"/>
  <c r="C155" i="1"/>
  <c r="D154" i="1"/>
  <c r="H154" i="1" s="1"/>
  <c r="C154" i="1"/>
  <c r="H153" i="1"/>
  <c r="G153" i="1"/>
  <c r="D153" i="1"/>
  <c r="C153" i="1"/>
  <c r="H152" i="1"/>
  <c r="G152" i="1"/>
  <c r="D152" i="1"/>
  <c r="C152" i="1"/>
  <c r="H151" i="1"/>
  <c r="G151" i="1"/>
  <c r="D151" i="1"/>
  <c r="C151" i="1"/>
  <c r="H150" i="1"/>
  <c r="D150" i="1"/>
  <c r="G150" i="1" s="1"/>
  <c r="C150" i="1"/>
  <c r="H149" i="1"/>
  <c r="D149" i="1"/>
  <c r="G149" i="1" s="1"/>
  <c r="C149" i="1"/>
  <c r="D148"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D132" i="1"/>
  <c r="G132" i="1" s="1"/>
  <c r="C132" i="1"/>
  <c r="H131" i="1"/>
  <c r="G131" i="1"/>
  <c r="D131" i="1"/>
  <c r="C131" i="1"/>
  <c r="C130" i="1"/>
  <c r="C129" i="1"/>
  <c r="H128" i="1"/>
  <c r="G128" i="1"/>
  <c r="D128" i="1"/>
  <c r="C128" i="1"/>
  <c r="H127" i="1"/>
  <c r="G127" i="1"/>
  <c r="D127" i="1"/>
  <c r="C127" i="1"/>
  <c r="H126" i="1"/>
  <c r="G126" i="1"/>
  <c r="D126" i="1"/>
  <c r="C126" i="1"/>
  <c r="H125" i="1"/>
  <c r="G125" i="1"/>
  <c r="D125" i="1"/>
  <c r="C125" i="1"/>
  <c r="H124" i="1"/>
  <c r="G124" i="1"/>
  <c r="D124" i="1"/>
  <c r="C124" i="1"/>
  <c r="D123" i="1"/>
  <c r="G123" i="1" s="1"/>
  <c r="C123" i="1"/>
  <c r="G122" i="1"/>
  <c r="D122" i="1"/>
  <c r="H122" i="1" s="1"/>
  <c r="C122" i="1"/>
  <c r="D121" i="1"/>
  <c r="H121" i="1" s="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D83" i="1"/>
  <c r="G83" i="1" s="1"/>
  <c r="C83" i="1"/>
  <c r="H82" i="1"/>
  <c r="G82" i="1"/>
  <c r="D82" i="1"/>
  <c r="C82" i="1"/>
  <c r="H81" i="1"/>
  <c r="D81" i="1"/>
  <c r="G81" i="1" s="1"/>
  <c r="C81" i="1"/>
  <c r="H80" i="1"/>
  <c r="G80" i="1"/>
  <c r="D80" i="1"/>
  <c r="C80" i="1"/>
  <c r="H79" i="1"/>
  <c r="D79" i="1"/>
  <c r="G79" i="1" s="1"/>
  <c r="C79" i="1"/>
  <c r="H77" i="1"/>
  <c r="D77" i="1"/>
  <c r="G77" i="1" s="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440" i="1" l="1"/>
  <c r="I1440" i="1" s="1"/>
  <c r="H1440" i="1"/>
  <c r="C1437" i="1"/>
  <c r="C1438" i="1"/>
  <c r="G355" i="1"/>
  <c r="G351" i="1"/>
  <c r="H292" i="1"/>
  <c r="G406" i="1"/>
  <c r="G631" i="1"/>
  <c r="G642" i="1"/>
  <c r="G645" i="1"/>
  <c r="H412" i="1"/>
  <c r="E644" i="4"/>
  <c r="D638" i="1" s="1"/>
  <c r="G638" i="1" s="1"/>
  <c r="H987" i="1"/>
  <c r="E238" i="5"/>
  <c r="D1215" i="1" s="1"/>
  <c r="H1215" i="1" s="1"/>
  <c r="D1219" i="1"/>
  <c r="G1219" i="1" s="1"/>
  <c r="E282" i="9"/>
  <c r="B282" i="9" s="1"/>
  <c r="E281" i="9"/>
  <c r="B281" i="9" s="1"/>
  <c r="F238" i="5"/>
  <c r="C1216" i="1"/>
  <c r="H986" i="1"/>
  <c r="H1018" i="1"/>
  <c r="H1006" i="1"/>
  <c r="H1033" i="1"/>
  <c r="C1030" i="1"/>
  <c r="H1030" i="1" s="1"/>
  <c r="H1015" i="1"/>
  <c r="H1013" i="1"/>
  <c r="H1014" i="1"/>
  <c r="H1007" i="1"/>
  <c r="H997" i="1"/>
  <c r="H998" i="1"/>
  <c r="H995" i="1"/>
  <c r="H993" i="1"/>
  <c r="H1050" i="1"/>
  <c r="H1141" i="1"/>
  <c r="H631" i="1"/>
  <c r="E245" i="5"/>
  <c r="D1222" i="1" s="1"/>
  <c r="F250" i="5"/>
  <c r="E283" i="9"/>
  <c r="B283" i="9" s="1"/>
  <c r="F246" i="5"/>
  <c r="F239" i="5"/>
  <c r="E27" i="9"/>
  <c r="B27" i="9" s="1"/>
  <c r="G1029" i="1"/>
  <c r="G1042" i="1"/>
  <c r="G1041" i="1"/>
  <c r="G1034" i="1"/>
  <c r="G1026" i="1"/>
  <c r="G1025" i="1"/>
  <c r="G1018" i="1"/>
  <c r="F35" i="5"/>
  <c r="G1014" i="1"/>
  <c r="G1013" i="1"/>
  <c r="G1010" i="1"/>
  <c r="F29" i="5"/>
  <c r="G1006" i="1"/>
  <c r="G1005" i="1"/>
  <c r="G1002" i="1"/>
  <c r="G1001" i="1"/>
  <c r="E12" i="5"/>
  <c r="D990" i="1" s="1"/>
  <c r="G997" i="1"/>
  <c r="F19" i="5"/>
  <c r="D991" i="1"/>
  <c r="H991" i="1" s="1"/>
  <c r="G987" i="1"/>
  <c r="G986" i="1"/>
  <c r="G735" i="1"/>
  <c r="G715" i="1"/>
  <c r="G714" i="1"/>
  <c r="G710" i="1"/>
  <c r="E299" i="9"/>
  <c r="B299" i="9" s="1"/>
  <c r="I27" i="3"/>
  <c r="D1408" i="1"/>
  <c r="F122" i="6"/>
  <c r="G291" i="1"/>
  <c r="H413" i="1"/>
  <c r="G1576" i="1"/>
  <c r="G1511" i="1"/>
  <c r="G1515" i="1"/>
  <c r="D24" i="8"/>
  <c r="C1499" i="1" s="1"/>
  <c r="H1499" i="1" s="1"/>
  <c r="G1504" i="1"/>
  <c r="H1503" i="1"/>
  <c r="C1501" i="1"/>
  <c r="G1486" i="1"/>
  <c r="C1483" i="1"/>
  <c r="H1483" i="1" s="1"/>
  <c r="G1271" i="1"/>
  <c r="G1270" i="1"/>
  <c r="E308" i="9"/>
  <c r="B308" i="9" s="1"/>
  <c r="F180" i="5"/>
  <c r="E177" i="5"/>
  <c r="F112" i="4"/>
  <c r="H132" i="1"/>
  <c r="F217" i="9"/>
  <c r="B217" i="9" s="1"/>
  <c r="E295" i="9"/>
  <c r="B295" i="9" s="1"/>
  <c r="E300" i="9"/>
  <c r="B300" i="9" s="1"/>
  <c r="E293" i="9"/>
  <c r="B293" i="9" s="1"/>
  <c r="G263" i="1"/>
  <c r="G260" i="1"/>
  <c r="G261" i="1"/>
  <c r="F226" i="9"/>
  <c r="B226" i="9"/>
  <c r="E252" i="4"/>
  <c r="G246" i="1"/>
  <c r="G240" i="1"/>
  <c r="G241" i="1"/>
  <c r="E64" i="9"/>
  <c r="B64" i="9" s="1"/>
  <c r="H221" i="1"/>
  <c r="H222" i="1"/>
  <c r="E224" i="4"/>
  <c r="D220" i="1" s="1"/>
  <c r="F215" i="4"/>
  <c r="G211" i="1"/>
  <c r="G219" i="1"/>
  <c r="G209" i="1"/>
  <c r="G206" i="1"/>
  <c r="G207" i="1"/>
  <c r="F210" i="4"/>
  <c r="E196" i="4"/>
  <c r="D192" i="1" s="1"/>
  <c r="G184" i="1"/>
  <c r="H187" i="1"/>
  <c r="G182" i="1"/>
  <c r="B221" i="9"/>
  <c r="G181" i="1"/>
  <c r="G180" i="1"/>
  <c r="F220" i="9"/>
  <c r="B220" i="9" s="1"/>
  <c r="H177" i="1"/>
  <c r="H176" i="1"/>
  <c r="H175" i="1"/>
  <c r="G172" i="1"/>
  <c r="G170" i="1"/>
  <c r="G168" i="1"/>
  <c r="G165" i="1"/>
  <c r="G166" i="1"/>
  <c r="F169" i="4"/>
  <c r="G163" i="1"/>
  <c r="E41" i="9"/>
  <c r="B41" i="9" s="1"/>
  <c r="F164" i="4"/>
  <c r="G160" i="1"/>
  <c r="G161" i="1"/>
  <c r="E163" i="4"/>
  <c r="D159" i="1" s="1"/>
  <c r="G157" i="1"/>
  <c r="G155" i="1"/>
  <c r="G156" i="1"/>
  <c r="G154" i="1"/>
  <c r="B218" i="9"/>
  <c r="E40" i="9"/>
  <c r="B40" i="9" s="1"/>
  <c r="E33" i="9"/>
  <c r="B33" i="9" s="1"/>
  <c r="E292" i="9"/>
  <c r="B292" i="9" s="1"/>
  <c r="E297" i="9"/>
  <c r="B297" i="9" s="1"/>
  <c r="E302" i="9"/>
  <c r="B302" i="9" s="1"/>
  <c r="F170" i="5"/>
  <c r="G1141" i="1"/>
  <c r="H1138" i="1"/>
  <c r="E287" i="9"/>
  <c r="B287" i="9" s="1"/>
  <c r="G1138" i="1"/>
  <c r="G1119" i="1"/>
  <c r="E285" i="9"/>
  <c r="B285" i="9" s="1"/>
  <c r="G1048" i="1"/>
  <c r="G703" i="1"/>
  <c r="G669" i="1"/>
  <c r="G649" i="1"/>
  <c r="G647" i="1"/>
  <c r="B275" i="9"/>
  <c r="H645" i="1"/>
  <c r="H642" i="1"/>
  <c r="F652" i="4"/>
  <c r="E643" i="4"/>
  <c r="D637" i="1" s="1"/>
  <c r="G405" i="1"/>
  <c r="H411" i="1"/>
  <c r="F418" i="4"/>
  <c r="H638" i="1"/>
  <c r="H364" i="1"/>
  <c r="F369" i="4"/>
  <c r="H359" i="1"/>
  <c r="E351" i="4"/>
  <c r="D346" i="1" s="1"/>
  <c r="G600" i="1"/>
  <c r="G146" i="1"/>
  <c r="G130" i="1"/>
  <c r="H130" i="1"/>
  <c r="F128" i="4"/>
  <c r="G121" i="1"/>
  <c r="H123" i="1"/>
  <c r="E106" i="4"/>
  <c r="D102" i="1" s="1"/>
  <c r="H83" i="1"/>
  <c r="F77" i="4"/>
  <c r="H856" i="1"/>
  <c r="G856" i="1"/>
  <c r="H862" i="1"/>
  <c r="G862" i="1"/>
  <c r="H868" i="1"/>
  <c r="G868" i="1"/>
  <c r="H878" i="1"/>
  <c r="G878" i="1"/>
  <c r="H884" i="1"/>
  <c r="G884" i="1"/>
  <c r="H890" i="1"/>
  <c r="G890" i="1"/>
  <c r="H896" i="1"/>
  <c r="G896" i="1"/>
  <c r="H902" i="1"/>
  <c r="G902" i="1"/>
  <c r="H908" i="1"/>
  <c r="G908" i="1"/>
  <c r="H914" i="1"/>
  <c r="G914" i="1"/>
  <c r="H920" i="1"/>
  <c r="G920" i="1"/>
  <c r="H924" i="1"/>
  <c r="G924" i="1"/>
  <c r="H932" i="1"/>
  <c r="G932" i="1"/>
  <c r="H938" i="1"/>
  <c r="G938" i="1"/>
  <c r="H942" i="1"/>
  <c r="G942" i="1"/>
  <c r="H951" i="1"/>
  <c r="G951" i="1"/>
  <c r="H967" i="1"/>
  <c r="G967" i="1"/>
  <c r="H975" i="1"/>
  <c r="G975" i="1"/>
  <c r="H992" i="1"/>
  <c r="G992" i="1"/>
  <c r="H1008" i="1"/>
  <c r="G1008" i="1"/>
  <c r="H1024" i="1"/>
  <c r="G1024" i="1"/>
  <c r="H1136" i="1"/>
  <c r="G1136" i="1"/>
  <c r="H1051" i="1"/>
  <c r="G1051" i="1"/>
  <c r="H1070" i="1"/>
  <c r="G1070" i="1"/>
  <c r="H1078" i="1"/>
  <c r="G1078" i="1"/>
  <c r="H1086" i="1"/>
  <c r="G1086" i="1"/>
  <c r="H1094" i="1"/>
  <c r="G1094" i="1"/>
  <c r="H1102" i="1"/>
  <c r="G1102" i="1"/>
  <c r="H1110" i="1"/>
  <c r="G1110" i="1"/>
  <c r="H1117" i="1"/>
  <c r="G1117" i="1"/>
  <c r="H858" i="1"/>
  <c r="G858" i="1"/>
  <c r="H864" i="1"/>
  <c r="G864" i="1"/>
  <c r="H872" i="1"/>
  <c r="G872" i="1"/>
  <c r="H876" i="1"/>
  <c r="G876" i="1"/>
  <c r="H882" i="1"/>
  <c r="G882" i="1"/>
  <c r="H888" i="1"/>
  <c r="G888" i="1"/>
  <c r="H894" i="1"/>
  <c r="G894" i="1"/>
  <c r="H898" i="1"/>
  <c r="G898" i="1"/>
  <c r="H904" i="1"/>
  <c r="G904" i="1"/>
  <c r="H910" i="1"/>
  <c r="G910" i="1"/>
  <c r="H916" i="1"/>
  <c r="G916" i="1"/>
  <c r="H922" i="1"/>
  <c r="G922" i="1"/>
  <c r="H928" i="1"/>
  <c r="G928" i="1"/>
  <c r="H930" i="1"/>
  <c r="G930" i="1"/>
  <c r="H936" i="1"/>
  <c r="G936" i="1"/>
  <c r="H944" i="1"/>
  <c r="G944" i="1"/>
  <c r="H959" i="1"/>
  <c r="G959" i="1"/>
  <c r="H1016" i="1"/>
  <c r="G1016" i="1"/>
  <c r="H1040" i="1"/>
  <c r="G1040" i="1"/>
  <c r="H1144" i="1"/>
  <c r="G1144" i="1"/>
  <c r="F463" i="4"/>
  <c r="D459" i="4"/>
  <c r="C457" i="1"/>
  <c r="C489" i="1"/>
  <c r="C599"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55" i="1"/>
  <c r="G955" i="1"/>
  <c r="H963" i="1"/>
  <c r="G963" i="1"/>
  <c r="H971" i="1"/>
  <c r="G971" i="1"/>
  <c r="H979" i="1"/>
  <c r="G979" i="1"/>
  <c r="H996" i="1"/>
  <c r="G996" i="1"/>
  <c r="H1004" i="1"/>
  <c r="G1004" i="1"/>
  <c r="H1012" i="1"/>
  <c r="G1012" i="1"/>
  <c r="H1020" i="1"/>
  <c r="G1020" i="1"/>
  <c r="H1028" i="1"/>
  <c r="G1028" i="1"/>
  <c r="H1036" i="1"/>
  <c r="G1036" i="1"/>
  <c r="H1044" i="1"/>
  <c r="G1044" i="1"/>
  <c r="H1062" i="1"/>
  <c r="G1062" i="1"/>
  <c r="H1132" i="1"/>
  <c r="G1132" i="1"/>
  <c r="H1140" i="1"/>
  <c r="G1140" i="1"/>
  <c r="H1148" i="1"/>
  <c r="G1148" i="1"/>
  <c r="H1509" i="1"/>
  <c r="G1509" i="1"/>
  <c r="H1513" i="1"/>
  <c r="G1513" i="1"/>
  <c r="H854" i="1"/>
  <c r="G854" i="1"/>
  <c r="H860" i="1"/>
  <c r="G860" i="1"/>
  <c r="H866" i="1"/>
  <c r="G866" i="1"/>
  <c r="H870" i="1"/>
  <c r="G870" i="1"/>
  <c r="H874" i="1"/>
  <c r="G874" i="1"/>
  <c r="H880" i="1"/>
  <c r="G880" i="1"/>
  <c r="H886" i="1"/>
  <c r="G886" i="1"/>
  <c r="H892" i="1"/>
  <c r="G892" i="1"/>
  <c r="H900" i="1"/>
  <c r="G900" i="1"/>
  <c r="H906" i="1"/>
  <c r="G906" i="1"/>
  <c r="H912" i="1"/>
  <c r="G912" i="1"/>
  <c r="H918" i="1"/>
  <c r="G918" i="1"/>
  <c r="H926" i="1"/>
  <c r="G926" i="1"/>
  <c r="H934" i="1"/>
  <c r="G934" i="1"/>
  <c r="H940" i="1"/>
  <c r="G940" i="1"/>
  <c r="H946" i="1"/>
  <c r="G946" i="1"/>
  <c r="H983" i="1"/>
  <c r="G983" i="1"/>
  <c r="H1000" i="1"/>
  <c r="G1000" i="1"/>
  <c r="H1032" i="1"/>
  <c r="G1032" i="1"/>
  <c r="H1058" i="1"/>
  <c r="G1058" i="1"/>
  <c r="H1128" i="1"/>
  <c r="G1128" i="1"/>
  <c r="D454" i="1"/>
  <c r="H989" i="1"/>
  <c r="G989" i="1"/>
  <c r="H1055" i="1"/>
  <c r="G1055" i="1"/>
  <c r="H1066" i="1"/>
  <c r="G1066" i="1"/>
  <c r="H1074" i="1"/>
  <c r="G1074" i="1"/>
  <c r="H1082" i="1"/>
  <c r="G1082" i="1"/>
  <c r="H1090" i="1"/>
  <c r="G1090" i="1"/>
  <c r="H1098" i="1"/>
  <c r="G1098" i="1"/>
  <c r="H1106" i="1"/>
  <c r="G1106" i="1"/>
  <c r="H1113" i="1"/>
  <c r="G1113" i="1"/>
  <c r="H1121" i="1"/>
  <c r="G1121" i="1"/>
  <c r="G1215" i="1"/>
  <c r="H1217" i="1"/>
  <c r="G1217" i="1"/>
  <c r="H1219" i="1"/>
  <c r="H1221" i="1"/>
  <c r="G1221" i="1"/>
  <c r="G1268" i="1"/>
  <c r="H1268" i="1"/>
  <c r="G1284" i="1"/>
  <c r="H1284" i="1"/>
  <c r="G1304" i="1"/>
  <c r="H1304" i="1"/>
  <c r="G1320" i="1"/>
  <c r="H1320" i="1"/>
  <c r="H1150" i="1"/>
  <c r="G1150"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G1256" i="1"/>
  <c r="H1256" i="1"/>
  <c r="G1272" i="1"/>
  <c r="H1272" i="1"/>
  <c r="G1288" i="1"/>
  <c r="H1288" i="1"/>
  <c r="G1308" i="1"/>
  <c r="H1308" i="1"/>
  <c r="G1324" i="1"/>
  <c r="H1324" i="1"/>
  <c r="G1446" i="1"/>
  <c r="I1446" i="1" s="1"/>
  <c r="J1446" i="1"/>
  <c r="H1446" i="1"/>
  <c r="G1448" i="1"/>
  <c r="I1448" i="1" s="1"/>
  <c r="J1448" i="1"/>
  <c r="H1448" i="1"/>
  <c r="G1450" i="1"/>
  <c r="J1450" i="1"/>
  <c r="H1450" i="1"/>
  <c r="G1452" i="1"/>
  <c r="J1452" i="1"/>
  <c r="H1452" i="1"/>
  <c r="H1506" i="1"/>
  <c r="G1506" i="1"/>
  <c r="F352" i="4"/>
  <c r="D351" i="4"/>
  <c r="G950" i="1"/>
  <c r="G954" i="1"/>
  <c r="G958" i="1"/>
  <c r="G962" i="1"/>
  <c r="G966" i="1"/>
  <c r="G970" i="1"/>
  <c r="G974" i="1"/>
  <c r="G978" i="1"/>
  <c r="G982" i="1"/>
  <c r="G988" i="1"/>
  <c r="G995" i="1"/>
  <c r="G999" i="1"/>
  <c r="G1003" i="1"/>
  <c r="G1007" i="1"/>
  <c r="G1011" i="1"/>
  <c r="G1015" i="1"/>
  <c r="G1019" i="1"/>
  <c r="G1023" i="1"/>
  <c r="G1027" i="1"/>
  <c r="G1031" i="1"/>
  <c r="G1035" i="1"/>
  <c r="G1039" i="1"/>
  <c r="G1043" i="1"/>
  <c r="G1050" i="1"/>
  <c r="G1054" i="1"/>
  <c r="G1057" i="1"/>
  <c r="G1061" i="1"/>
  <c r="G1069" i="1"/>
  <c r="G1073" i="1"/>
  <c r="G1077" i="1"/>
  <c r="G1081" i="1"/>
  <c r="G1085" i="1"/>
  <c r="G1089" i="1"/>
  <c r="G1093" i="1"/>
  <c r="G1097" i="1"/>
  <c r="G1101" i="1"/>
  <c r="G1105" i="1"/>
  <c r="G1109" i="1"/>
  <c r="G1116" i="1"/>
  <c r="G1120" i="1"/>
  <c r="G1127" i="1"/>
  <c r="G1131" i="1"/>
  <c r="G1135" i="1"/>
  <c r="G1139" i="1"/>
  <c r="G1143" i="1"/>
  <c r="G1147" i="1"/>
  <c r="H1216" i="1"/>
  <c r="G1216" i="1"/>
  <c r="H1218" i="1"/>
  <c r="G1218" i="1"/>
  <c r="H1220" i="1"/>
  <c r="G1220" i="1"/>
  <c r="G1260" i="1"/>
  <c r="H1260" i="1"/>
  <c r="G1276" i="1"/>
  <c r="H1276" i="1"/>
  <c r="G1292" i="1"/>
  <c r="H1292" i="1"/>
  <c r="G1312" i="1"/>
  <c r="H1312" i="1"/>
  <c r="G1470" i="1"/>
  <c r="H1470" i="1"/>
  <c r="H1549" i="1"/>
  <c r="G1549" i="1"/>
  <c r="H1553" i="1"/>
  <c r="G1553" i="1"/>
  <c r="H1566" i="1"/>
  <c r="G1566" i="1"/>
  <c r="H1149" i="1"/>
  <c r="G1149" i="1"/>
  <c r="H1151" i="1"/>
  <c r="G1151"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G1264" i="1"/>
  <c r="H1264" i="1"/>
  <c r="G1280" i="1"/>
  <c r="H1280" i="1"/>
  <c r="G1296" i="1"/>
  <c r="H1296" i="1"/>
  <c r="G1300" i="1"/>
  <c r="H1300" i="1"/>
  <c r="G1316" i="1"/>
  <c r="H1316" i="1"/>
  <c r="H1546" i="1"/>
  <c r="G1546" i="1"/>
  <c r="H1327" i="1"/>
  <c r="G1327"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7" i="1"/>
  <c r="G1437" i="1"/>
  <c r="H1439" i="1"/>
  <c r="G1439" i="1"/>
  <c r="H1441" i="1"/>
  <c r="G1441" i="1"/>
  <c r="H1443" i="1"/>
  <c r="G1443" i="1"/>
  <c r="H1445" i="1"/>
  <c r="G1445" i="1"/>
  <c r="G1463" i="1"/>
  <c r="J1463" i="1"/>
  <c r="G1465" i="1"/>
  <c r="J1465" i="1"/>
  <c r="G1467" i="1"/>
  <c r="J1467" i="1"/>
  <c r="H1493" i="1"/>
  <c r="G1493" i="1"/>
  <c r="H1497" i="1"/>
  <c r="G1497" i="1"/>
  <c r="H1510" i="1"/>
  <c r="G1510" i="1"/>
  <c r="H1533" i="1"/>
  <c r="G1533" i="1"/>
  <c r="H1537" i="1"/>
  <c r="G1537" i="1"/>
  <c r="H1550" i="1"/>
  <c r="G1550" i="1"/>
  <c r="E420" i="4"/>
  <c r="F581" i="4"/>
  <c r="D580" i="4"/>
  <c r="F135" i="5"/>
  <c r="D134" i="5"/>
  <c r="G290" i="9"/>
  <c r="E290" i="9" s="1"/>
  <c r="B290" i="9" s="1"/>
  <c r="D146" i="5"/>
  <c r="F149" i="5"/>
  <c r="G1447" i="1"/>
  <c r="I1447" i="1" s="1"/>
  <c r="G1449" i="1"/>
  <c r="I1449" i="1" s="1"/>
  <c r="G1451" i="1"/>
  <c r="I1451" i="1" s="1"/>
  <c r="G1456" i="1"/>
  <c r="I1456" i="1" s="1"/>
  <c r="J1456" i="1"/>
  <c r="G1458" i="1"/>
  <c r="I1458" i="1" s="1"/>
  <c r="J1458" i="1"/>
  <c r="G1460" i="1"/>
  <c r="I1460" i="1" s="1"/>
  <c r="J1460" i="1"/>
  <c r="H1481" i="1"/>
  <c r="G1481" i="1"/>
  <c r="H1494" i="1"/>
  <c r="G1494" i="1"/>
  <c r="H1534" i="1"/>
  <c r="G1534" i="1"/>
  <c r="F125" i="4"/>
  <c r="D124" i="4"/>
  <c r="F264" i="4"/>
  <c r="E263" i="4"/>
  <c r="D259" i="1" s="1"/>
  <c r="F563" i="4"/>
  <c r="D529" i="4"/>
  <c r="F79" i="5"/>
  <c r="D78" i="5"/>
  <c r="G1253" i="1"/>
  <c r="H1255" i="1"/>
  <c r="G1257" i="1"/>
  <c r="H1259" i="1"/>
  <c r="G1261" i="1"/>
  <c r="H1263" i="1"/>
  <c r="G1265" i="1"/>
  <c r="H1267" i="1"/>
  <c r="G1269" i="1"/>
  <c r="H1271" i="1"/>
  <c r="G1273" i="1"/>
  <c r="H1275" i="1"/>
  <c r="G1277" i="1"/>
  <c r="H1279" i="1"/>
  <c r="G1281" i="1"/>
  <c r="H1283" i="1"/>
  <c r="G1285" i="1"/>
  <c r="H1287" i="1"/>
  <c r="G1289" i="1"/>
  <c r="H1291" i="1"/>
  <c r="G1293" i="1"/>
  <c r="H1295" i="1"/>
  <c r="G1297" i="1"/>
  <c r="G1301" i="1"/>
  <c r="H1303" i="1"/>
  <c r="G1305" i="1"/>
  <c r="H1307" i="1"/>
  <c r="G1309" i="1"/>
  <c r="H1311" i="1"/>
  <c r="G1313" i="1"/>
  <c r="H1315" i="1"/>
  <c r="G1317" i="1"/>
  <c r="H1319" i="1"/>
  <c r="G1321" i="1"/>
  <c r="H1323" i="1"/>
  <c r="G1325"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10" i="1"/>
  <c r="G1410" i="1"/>
  <c r="H1412" i="1"/>
  <c r="G1412" i="1"/>
  <c r="H1414" i="1"/>
  <c r="G1414" i="1"/>
  <c r="H1416" i="1"/>
  <c r="G1416" i="1"/>
  <c r="H1418" i="1"/>
  <c r="G1418" i="1"/>
  <c r="H1420" i="1"/>
  <c r="G1420" i="1"/>
  <c r="H1422" i="1"/>
  <c r="G1422" i="1"/>
  <c r="H1424" i="1"/>
  <c r="G1424" i="1"/>
  <c r="H1426" i="1"/>
  <c r="G1426" i="1"/>
  <c r="H1428" i="1"/>
  <c r="G1428" i="1"/>
  <c r="H1430" i="1"/>
  <c r="G1430" i="1"/>
  <c r="H1432" i="1"/>
  <c r="G1432" i="1"/>
  <c r="H1434" i="1"/>
  <c r="G1434" i="1"/>
  <c r="H1436" i="1"/>
  <c r="G1436" i="1"/>
  <c r="H1438" i="1"/>
  <c r="G1438" i="1"/>
  <c r="I1442" i="1"/>
  <c r="I1444" i="1"/>
  <c r="J1445" i="1"/>
  <c r="H1454" i="1"/>
  <c r="H1463" i="1"/>
  <c r="H1465" i="1"/>
  <c r="H1467" i="1"/>
  <c r="H1469" i="1"/>
  <c r="I1471" i="1"/>
  <c r="H1565" i="1"/>
  <c r="G1565" i="1"/>
  <c r="H1569" i="1"/>
  <c r="G1569" i="1"/>
  <c r="G1578" i="1"/>
  <c r="E50" i="4"/>
  <c r="D82" i="4"/>
  <c r="F91" i="4"/>
  <c r="F300" i="4"/>
  <c r="D299" i="4"/>
  <c r="F134" i="4"/>
  <c r="E133" i="4"/>
  <c r="D129" i="1" s="1"/>
  <c r="F153" i="4"/>
  <c r="D152" i="4"/>
  <c r="E298" i="4"/>
  <c r="G143" i="9"/>
  <c r="E143" i="9" s="1"/>
  <c r="B143" i="9" s="1"/>
  <c r="F603" i="4"/>
  <c r="G307" i="9"/>
  <c r="F177" i="5"/>
  <c r="D176" i="5"/>
  <c r="G310" i="9"/>
  <c r="I24" i="3"/>
  <c r="F13" i="6"/>
  <c r="D5" i="6"/>
  <c r="H1472" i="1"/>
  <c r="G1472" i="1"/>
  <c r="I1472" i="1" s="1"/>
  <c r="H1474" i="1"/>
  <c r="G1474" i="1"/>
  <c r="I1474" i="1" s="1"/>
  <c r="H1477" i="1"/>
  <c r="G1477" i="1"/>
  <c r="I1477" i="1" s="1"/>
  <c r="H1479" i="1"/>
  <c r="G1479" i="1"/>
  <c r="I1479" i="1" s="1"/>
  <c r="H1485" i="1"/>
  <c r="G1485" i="1"/>
  <c r="H1501" i="1"/>
  <c r="G1501" i="1"/>
  <c r="H1525" i="1"/>
  <c r="G1525" i="1"/>
  <c r="H1541" i="1"/>
  <c r="G1541" i="1"/>
  <c r="H1557" i="1"/>
  <c r="G1557" i="1"/>
  <c r="H1573" i="1"/>
  <c r="G1573" i="1"/>
  <c r="D263" i="4"/>
  <c r="E363" i="4"/>
  <c r="D358" i="1" s="1"/>
  <c r="F8" i="5"/>
  <c r="F13" i="5"/>
  <c r="D12" i="5"/>
  <c r="D245" i="5"/>
  <c r="D237" i="5" s="1"/>
  <c r="F36" i="6"/>
  <c r="D35" i="6"/>
  <c r="G315" i="9"/>
  <c r="E315" i="9" s="1"/>
  <c r="H29" i="3"/>
  <c r="H1489" i="1"/>
  <c r="G1489" i="1"/>
  <c r="H1505" i="1"/>
  <c r="G1505" i="1"/>
  <c r="H1521" i="1"/>
  <c r="G1521" i="1"/>
  <c r="H1529" i="1"/>
  <c r="G1529" i="1"/>
  <c r="H1545" i="1"/>
  <c r="G1545" i="1"/>
  <c r="H1561" i="1"/>
  <c r="G1561" i="1"/>
  <c r="H1577" i="1"/>
  <c r="G1577" i="1"/>
  <c r="F45" i="4"/>
  <c r="D44" i="4"/>
  <c r="D50" i="4"/>
  <c r="F65" i="4"/>
  <c r="F197" i="4"/>
  <c r="D196" i="4"/>
  <c r="D224" i="4"/>
  <c r="F231" i="4"/>
  <c r="D484" i="4"/>
  <c r="E567" i="4"/>
  <c r="D561" i="1" s="1"/>
  <c r="D593" i="4"/>
  <c r="F70" i="5"/>
  <c r="E69" i="5"/>
  <c r="F207" i="5"/>
  <c r="E206" i="5"/>
  <c r="D43" i="8"/>
  <c r="E289" i="9"/>
  <c r="B289" i="9" s="1"/>
  <c r="E35" i="6"/>
  <c r="E141" i="6" s="1"/>
  <c r="D89" i="6"/>
  <c r="D114"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B192" i="9" s="1"/>
  <c r="G280" i="9"/>
  <c r="E280" i="9" s="1"/>
  <c r="B280" i="9" s="1"/>
  <c r="G279" i="9"/>
  <c r="E279" i="9" s="1"/>
  <c r="B279" i="9" s="1"/>
  <c r="G165" i="9"/>
  <c r="E165" i="9" s="1"/>
  <c r="B165" i="9" s="1"/>
  <c r="G164" i="9"/>
  <c r="E164" i="9" s="1"/>
  <c r="B164" i="9" s="1"/>
  <c r="G163" i="9"/>
  <c r="E163" i="9" s="1"/>
  <c r="B163" i="9" s="1"/>
  <c r="G162" i="9"/>
  <c r="E162" i="9" s="1"/>
  <c r="B162" i="9" s="1"/>
  <c r="G161" i="9"/>
  <c r="E161" i="9" s="1"/>
  <c r="B161" i="9" s="1"/>
  <c r="G191" i="9"/>
  <c r="E191" i="9" s="1"/>
  <c r="B191" i="9" s="1"/>
  <c r="G189" i="9"/>
  <c r="E189" i="9" s="1"/>
  <c r="B189"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8" i="9"/>
  <c r="E188" i="9" s="1"/>
  <c r="B188" i="9" s="1"/>
  <c r="G190" i="9"/>
  <c r="E190" i="9" s="1"/>
  <c r="B190" i="9" s="1"/>
  <c r="H165" i="9"/>
  <c r="B46" i="9"/>
  <c r="E56" i="9"/>
  <c r="B56" i="9" s="1"/>
  <c r="E68" i="9"/>
  <c r="B68" i="9" s="1"/>
  <c r="B74" i="9"/>
  <c r="E84" i="9"/>
  <c r="B84" i="9" s="1"/>
  <c r="B90" i="9"/>
  <c r="E100" i="9"/>
  <c r="B100" i="9" s="1"/>
  <c r="B106" i="9"/>
  <c r="D7" i="4"/>
  <c r="D139" i="4"/>
  <c r="D163" i="4"/>
  <c r="D344" i="4"/>
  <c r="D396" i="4"/>
  <c r="D421" i="4"/>
  <c r="D515" i="4"/>
  <c r="D567" i="4"/>
  <c r="D625" i="4"/>
  <c r="E309" i="9"/>
  <c r="B309" i="9" s="1"/>
  <c r="B22" i="9"/>
  <c r="E32" i="9"/>
  <c r="B32" i="9" s="1"/>
  <c r="B38" i="9"/>
  <c r="E44" i="9"/>
  <c r="B44" i="9" s="1"/>
  <c r="G166" i="9"/>
  <c r="D106" i="4"/>
  <c r="D311" i="4"/>
  <c r="D363" i="4"/>
  <c r="F417" i="4"/>
  <c r="E87" i="5"/>
  <c r="D1065" i="1" s="1"/>
  <c r="F88" i="5"/>
  <c r="E176" i="5"/>
  <c r="I10" i="9"/>
  <c r="E28" i="9"/>
  <c r="B28" i="9" s="1"/>
  <c r="B34" i="9"/>
  <c r="B42" i="9"/>
  <c r="B50" i="9"/>
  <c r="B54" i="9"/>
  <c r="E60" i="9"/>
  <c r="B60" i="9" s="1"/>
  <c r="B66" i="9"/>
  <c r="E76" i="9"/>
  <c r="B76" i="9" s="1"/>
  <c r="B82" i="9"/>
  <c r="E92" i="9"/>
  <c r="B92" i="9" s="1"/>
  <c r="B98" i="9"/>
  <c r="E108" i="9"/>
  <c r="B108" i="9" s="1"/>
  <c r="B135" i="9"/>
  <c r="B147" i="9"/>
  <c r="B155" i="9"/>
  <c r="E113" i="9"/>
  <c r="B113" i="9" s="1"/>
  <c r="E117" i="9"/>
  <c r="B117" i="9" s="1"/>
  <c r="E121" i="9"/>
  <c r="B121" i="9" s="1"/>
  <c r="E125" i="9"/>
  <c r="B125" i="9" s="1"/>
  <c r="E129" i="9"/>
  <c r="B129" i="9" s="1"/>
  <c r="E133" i="9"/>
  <c r="B133" i="9" s="1"/>
  <c r="E141" i="9"/>
  <c r="B141" i="9" s="1"/>
  <c r="E145" i="9"/>
  <c r="B145" i="9" s="1"/>
  <c r="F215" i="9"/>
  <c r="B215" i="9" s="1"/>
  <c r="F219" i="9"/>
  <c r="B219" i="9" s="1"/>
  <c r="F227" i="9"/>
  <c r="B227" i="9" s="1"/>
  <c r="F235" i="9"/>
  <c r="B235" i="9" s="1"/>
  <c r="F243" i="9"/>
  <c r="B243" i="9" s="1"/>
  <c r="F251" i="9"/>
  <c r="B251" i="9" s="1"/>
  <c r="F259" i="9"/>
  <c r="B259" i="9" s="1"/>
  <c r="F267" i="9"/>
  <c r="B267" i="9" s="1"/>
  <c r="B222" i="9"/>
  <c r="B238" i="9"/>
  <c r="B246" i="9"/>
  <c r="B254" i="9"/>
  <c r="B262" i="9"/>
  <c r="B269" i="9"/>
  <c r="B270" i="9"/>
  <c r="F223" i="9"/>
  <c r="B223" i="9" s="1"/>
  <c r="F231" i="9"/>
  <c r="B231" i="9" s="1"/>
  <c r="F239" i="9"/>
  <c r="B239" i="9" s="1"/>
  <c r="F247" i="9"/>
  <c r="B247" i="9" s="1"/>
  <c r="F255" i="9"/>
  <c r="B255" i="9" s="1"/>
  <c r="F263" i="9"/>
  <c r="B263" i="9" s="1"/>
  <c r="B268" i="9"/>
  <c r="F271" i="9"/>
  <c r="B271" i="9" s="1"/>
  <c r="B273" i="9"/>
  <c r="G1030" i="1" l="1"/>
  <c r="D68" i="5"/>
  <c r="F643" i="4"/>
  <c r="E237" i="5"/>
  <c r="I23" i="3" s="1"/>
  <c r="E7" i="5"/>
  <c r="D985" i="1" s="1"/>
  <c r="G991" i="1"/>
  <c r="G1499" i="1"/>
  <c r="D42" i="8"/>
  <c r="K1450" i="9" s="1"/>
  <c r="G1483" i="1"/>
  <c r="H307" i="9"/>
  <c r="E307" i="9" s="1"/>
  <c r="B307" i="9" s="1"/>
  <c r="D1154" i="1"/>
  <c r="F252" i="4"/>
  <c r="D248" i="1"/>
  <c r="E151" i="4"/>
  <c r="I17" i="3" s="1"/>
  <c r="F213" i="9"/>
  <c r="B213" i="9" s="1"/>
  <c r="G637" i="1"/>
  <c r="H637" i="1"/>
  <c r="F133" i="4"/>
  <c r="H23" i="3"/>
  <c r="C1214" i="1"/>
  <c r="I28" i="3"/>
  <c r="D1435" i="1"/>
  <c r="F106" i="4"/>
  <c r="C102" i="1"/>
  <c r="F163" i="4"/>
  <c r="C159" i="1"/>
  <c r="F134" i="5"/>
  <c r="C1112" i="1"/>
  <c r="I1465" i="1"/>
  <c r="H457" i="1"/>
  <c r="G457" i="1"/>
  <c r="E166" i="9"/>
  <c r="B166" i="9" s="1"/>
  <c r="D420" i="4"/>
  <c r="F421" i="4"/>
  <c r="C415" i="1"/>
  <c r="F139" i="4"/>
  <c r="C135" i="1"/>
  <c r="E68" i="5"/>
  <c r="F68" i="5" s="1"/>
  <c r="D1047" i="1"/>
  <c r="F484" i="4"/>
  <c r="C478" i="1"/>
  <c r="F44" i="4"/>
  <c r="C40" i="1"/>
  <c r="B315" i="9"/>
  <c r="E314" i="9"/>
  <c r="I10" i="3" s="1"/>
  <c r="D175" i="5"/>
  <c r="H22" i="3"/>
  <c r="F176" i="5"/>
  <c r="C1153" i="1"/>
  <c r="F69" i="5"/>
  <c r="E350" i="4"/>
  <c r="E407" i="4" s="1"/>
  <c r="D402" i="1" s="1"/>
  <c r="G129" i="1"/>
  <c r="H129" i="1"/>
  <c r="F78" i="5"/>
  <c r="C1056" i="1"/>
  <c r="E528" i="4"/>
  <c r="E635" i="4" s="1"/>
  <c r="D629" i="1" s="1"/>
  <c r="I1443" i="1"/>
  <c r="I1439" i="1"/>
  <c r="F351" i="4"/>
  <c r="D350" i="4"/>
  <c r="C346" i="1"/>
  <c r="G454" i="1"/>
  <c r="H454" i="1"/>
  <c r="F459" i="4"/>
  <c r="C453" i="1"/>
  <c r="F196" i="4"/>
  <c r="C192" i="1"/>
  <c r="I20" i="3"/>
  <c r="H21" i="3"/>
  <c r="C1046" i="1"/>
  <c r="D414" i="1"/>
  <c r="F625" i="4"/>
  <c r="C619" i="1"/>
  <c r="D6" i="4"/>
  <c r="F7" i="4"/>
  <c r="C3" i="1"/>
  <c r="H27" i="3"/>
  <c r="F114" i="6"/>
  <c r="C1408" i="1"/>
  <c r="I35" i="3"/>
  <c r="C1518" i="1"/>
  <c r="C1517" i="1"/>
  <c r="F35" i="6"/>
  <c r="H25" i="3"/>
  <c r="C1329" i="1"/>
  <c r="F12" i="5"/>
  <c r="C990" i="1"/>
  <c r="D7" i="5"/>
  <c r="D293" i="1"/>
  <c r="F82" i="4"/>
  <c r="C78" i="1"/>
  <c r="F146" i="5"/>
  <c r="C1124" i="1"/>
  <c r="F580" i="4"/>
  <c r="C574" i="1"/>
  <c r="I1467" i="1"/>
  <c r="I1463" i="1"/>
  <c r="I1450" i="1"/>
  <c r="G599" i="1"/>
  <c r="H599" i="1"/>
  <c r="H1065" i="1"/>
  <c r="G1065" i="1"/>
  <c r="F515" i="4"/>
  <c r="C509" i="1"/>
  <c r="I25" i="3"/>
  <c r="D1329" i="1"/>
  <c r="F50" i="4"/>
  <c r="C46" i="1"/>
  <c r="F245" i="5"/>
  <c r="C1222" i="1"/>
  <c r="F124" i="4"/>
  <c r="C120" i="1"/>
  <c r="I22" i="3"/>
  <c r="D1153" i="1"/>
  <c r="F363" i="4"/>
  <c r="C358" i="1"/>
  <c r="F396" i="4"/>
  <c r="C391" i="1"/>
  <c r="F311" i="4"/>
  <c r="C306" i="1"/>
  <c r="F567" i="4"/>
  <c r="C561" i="1"/>
  <c r="F344" i="4"/>
  <c r="C339" i="1"/>
  <c r="F89" i="6"/>
  <c r="C1383" i="1"/>
  <c r="H310" i="9"/>
  <c r="E310" i="9" s="1"/>
  <c r="B310" i="9" s="1"/>
  <c r="D1183" i="1"/>
  <c r="F593" i="4"/>
  <c r="C587" i="1"/>
  <c r="F224" i="4"/>
  <c r="C220" i="1"/>
  <c r="G312" i="9"/>
  <c r="E312" i="9" s="1"/>
  <c r="F263" i="4"/>
  <c r="C259" i="1"/>
  <c r="D141" i="6"/>
  <c r="H24" i="3"/>
  <c r="F5" i="6"/>
  <c r="C1299" i="1"/>
  <c r="F206" i="5"/>
  <c r="H21" i="9"/>
  <c r="F152" i="4"/>
  <c r="D151" i="4"/>
  <c r="G21" i="9"/>
  <c r="C148" i="1"/>
  <c r="F299" i="4"/>
  <c r="D298" i="4"/>
  <c r="C294" i="1"/>
  <c r="E6" i="4"/>
  <c r="D46" i="1"/>
  <c r="F529" i="4"/>
  <c r="D528" i="4"/>
  <c r="C523" i="1"/>
  <c r="I1441" i="1"/>
  <c r="I1452" i="1"/>
  <c r="H489" i="1"/>
  <c r="G489" i="1"/>
  <c r="E175" i="5" l="1"/>
  <c r="D1152" i="1" s="1"/>
  <c r="F237" i="5"/>
  <c r="D1214" i="1"/>
  <c r="H1214" i="1" s="1"/>
  <c r="H19" i="9"/>
  <c r="E19" i="9" s="1"/>
  <c r="B19" i="9" s="1"/>
  <c r="I34" i="3"/>
  <c r="G313" i="9"/>
  <c r="E313" i="9" s="1"/>
  <c r="B313" i="9" s="1"/>
  <c r="H1154" i="1"/>
  <c r="G1154" i="1"/>
  <c r="H248" i="1"/>
  <c r="G248" i="1"/>
  <c r="D147" i="1"/>
  <c r="E289" i="4"/>
  <c r="E291" i="4" s="1"/>
  <c r="D287" i="1" s="1"/>
  <c r="E6" i="5"/>
  <c r="D984" i="1" s="1"/>
  <c r="H523" i="1"/>
  <c r="G523" i="1"/>
  <c r="H148" i="1"/>
  <c r="G148" i="1"/>
  <c r="H1383" i="1"/>
  <c r="G1383" i="1"/>
  <c r="H391" i="1"/>
  <c r="G391" i="1"/>
  <c r="H1329" i="1"/>
  <c r="G1329" i="1"/>
  <c r="F350" i="4"/>
  <c r="D408" i="4"/>
  <c r="C345" i="1"/>
  <c r="F420" i="4"/>
  <c r="D635" i="4"/>
  <c r="C414" i="1"/>
  <c r="E21" i="9"/>
  <c r="F141" i="6"/>
  <c r="H28" i="3"/>
  <c r="C1435" i="1"/>
  <c r="G574" i="1"/>
  <c r="H574" i="1"/>
  <c r="H78" i="1"/>
  <c r="G78" i="1"/>
  <c r="F7" i="5"/>
  <c r="D6" i="5"/>
  <c r="H20" i="3"/>
  <c r="C985" i="1"/>
  <c r="H1408" i="1"/>
  <c r="G1408" i="1"/>
  <c r="H192" i="1"/>
  <c r="G192" i="1"/>
  <c r="H1056" i="1"/>
  <c r="G1056" i="1"/>
  <c r="E408" i="4"/>
  <c r="D403" i="1" s="1"/>
  <c r="D345" i="1"/>
  <c r="H102" i="1"/>
  <c r="G102" i="1"/>
  <c r="G587" i="1"/>
  <c r="H587" i="1"/>
  <c r="H509" i="1"/>
  <c r="G509" i="1"/>
  <c r="G478" i="1"/>
  <c r="H478" i="1"/>
  <c r="H135" i="1"/>
  <c r="G135" i="1"/>
  <c r="D636" i="4"/>
  <c r="F528" i="4"/>
  <c r="C522" i="1"/>
  <c r="H294" i="1"/>
  <c r="G294" i="1"/>
  <c r="G317" i="9"/>
  <c r="E317" i="9" s="1"/>
  <c r="G220" i="1"/>
  <c r="H220" i="1"/>
  <c r="H1183" i="1"/>
  <c r="G1183" i="1"/>
  <c r="G339" i="1"/>
  <c r="H339" i="1"/>
  <c r="G306" i="1"/>
  <c r="H306" i="1"/>
  <c r="H358" i="1"/>
  <c r="G358" i="1"/>
  <c r="H1222" i="1"/>
  <c r="G1222" i="1"/>
  <c r="H990" i="1"/>
  <c r="G990" i="1"/>
  <c r="D412" i="4"/>
  <c r="F6" i="4"/>
  <c r="H16" i="3"/>
  <c r="C2" i="1"/>
  <c r="C1152" i="1"/>
  <c r="H40" i="1"/>
  <c r="G40" i="1"/>
  <c r="H1047" i="1"/>
  <c r="G1047" i="1"/>
  <c r="G415" i="1"/>
  <c r="H415" i="1"/>
  <c r="H1112" i="1"/>
  <c r="G1112" i="1"/>
  <c r="E412" i="4"/>
  <c r="I16" i="3"/>
  <c r="D2" i="1"/>
  <c r="G561" i="1"/>
  <c r="H561" i="1"/>
  <c r="H46" i="1"/>
  <c r="G46" i="1"/>
  <c r="H3" i="1"/>
  <c r="G3" i="1"/>
  <c r="E636" i="4"/>
  <c r="D630" i="1" s="1"/>
  <c r="D522" i="1"/>
  <c r="B312" i="9"/>
  <c r="D407" i="4"/>
  <c r="F298" i="4"/>
  <c r="C293" i="1"/>
  <c r="H17" i="3"/>
  <c r="D289" i="4"/>
  <c r="F151" i="4"/>
  <c r="C147" i="1"/>
  <c r="G1299" i="1"/>
  <c r="H1299" i="1"/>
  <c r="H9" i="3"/>
  <c r="H259" i="1"/>
  <c r="G259" i="1"/>
  <c r="G120" i="1"/>
  <c r="H120" i="1"/>
  <c r="H1124" i="1"/>
  <c r="G1124" i="1"/>
  <c r="H1517" i="1"/>
  <c r="G1517" i="1"/>
  <c r="H11" i="3"/>
  <c r="H1518" i="1"/>
  <c r="G1518" i="1"/>
  <c r="H619" i="1"/>
  <c r="G619" i="1"/>
  <c r="G453" i="1"/>
  <c r="H453" i="1"/>
  <c r="H346" i="1"/>
  <c r="G346" i="1"/>
  <c r="H1153" i="1"/>
  <c r="G1153" i="1"/>
  <c r="I21" i="3"/>
  <c r="D1046" i="1"/>
  <c r="G1046" i="1" s="1"/>
  <c r="G159" i="1"/>
  <c r="H159" i="1"/>
  <c r="F175" i="5" l="1"/>
  <c r="H278" i="9"/>
  <c r="G1214" i="1"/>
  <c r="E311" i="9"/>
  <c r="E290" i="4"/>
  <c r="D286" i="1" s="1"/>
  <c r="D285" i="1"/>
  <c r="E413" i="4"/>
  <c r="E415" i="4" s="1"/>
  <c r="D410" i="1" s="1"/>
  <c r="D291" i="4"/>
  <c r="F289" i="4"/>
  <c r="D413" i="4"/>
  <c r="C285" i="1"/>
  <c r="F407" i="4"/>
  <c r="C402" i="1"/>
  <c r="E639" i="4"/>
  <c r="D407" i="1"/>
  <c r="F636" i="4"/>
  <c r="C630" i="1"/>
  <c r="H985" i="1"/>
  <c r="G985" i="1"/>
  <c r="H1435" i="1"/>
  <c r="G1435" i="1"/>
  <c r="H414" i="1"/>
  <c r="G414" i="1"/>
  <c r="F408" i="4"/>
  <c r="C403" i="1"/>
  <c r="H1046" i="1"/>
  <c r="H1152" i="1"/>
  <c r="G1152" i="1"/>
  <c r="F635" i="4"/>
  <c r="C629" i="1"/>
  <c r="N3" i="9"/>
  <c r="I11" i="3"/>
  <c r="H147" i="1"/>
  <c r="G147" i="1"/>
  <c r="G293" i="1"/>
  <c r="H293" i="1"/>
  <c r="D639" i="4"/>
  <c r="D414" i="4"/>
  <c r="F412" i="4"/>
  <c r="C407" i="1"/>
  <c r="G522" i="1"/>
  <c r="H522" i="1"/>
  <c r="E640" i="4"/>
  <c r="G284" i="9"/>
  <c r="E284" i="9" s="1"/>
  <c r="B284" i="9" s="1"/>
  <c r="G278" i="9"/>
  <c r="F6" i="5"/>
  <c r="C984" i="1"/>
  <c r="K3" i="9"/>
  <c r="H2" i="1"/>
  <c r="G2" i="1"/>
  <c r="D290" i="4"/>
  <c r="E316" i="9"/>
  <c r="I9" i="3" s="1"/>
  <c r="B317" i="9"/>
  <c r="B21" i="9"/>
  <c r="H345" i="1"/>
  <c r="G345" i="1"/>
  <c r="E278" i="9" l="1"/>
  <c r="E277" i="9" s="1"/>
  <c r="E414" i="4"/>
  <c r="D409" i="1" s="1"/>
  <c r="D408" i="1"/>
  <c r="C409" i="1"/>
  <c r="G629" i="1"/>
  <c r="H629" i="1"/>
  <c r="H285" i="1"/>
  <c r="G285" i="1"/>
  <c r="H8" i="3"/>
  <c r="H984" i="1"/>
  <c r="G984" i="1"/>
  <c r="F639" i="4"/>
  <c r="C633" i="1"/>
  <c r="H403" i="1"/>
  <c r="G403" i="1"/>
  <c r="G630" i="1"/>
  <c r="H630" i="1"/>
  <c r="E641" i="4"/>
  <c r="D633" i="1"/>
  <c r="D640" i="4"/>
  <c r="D415" i="4"/>
  <c r="F413" i="4"/>
  <c r="C408" i="1"/>
  <c r="G407" i="1"/>
  <c r="H407" i="1"/>
  <c r="H402" i="1"/>
  <c r="G402" i="1"/>
  <c r="F290" i="4"/>
  <c r="C286" i="1"/>
  <c r="E642" i="4"/>
  <c r="D634" i="1"/>
  <c r="F291" i="4"/>
  <c r="C287" i="1"/>
  <c r="B278" i="9" l="1"/>
  <c r="F414" i="4"/>
  <c r="M3" i="9"/>
  <c r="I8" i="3"/>
  <c r="E646" i="4"/>
  <c r="D636" i="1"/>
  <c r="H286" i="1"/>
  <c r="G286" i="1"/>
  <c r="F415" i="4"/>
  <c r="C410" i="1"/>
  <c r="G633" i="1"/>
  <c r="H633" i="1"/>
  <c r="G287" i="1"/>
  <c r="H287" i="1"/>
  <c r="D642" i="4"/>
  <c r="F640" i="4"/>
  <c r="C634" i="1"/>
  <c r="H408" i="1"/>
  <c r="G408" i="1"/>
  <c r="D641" i="4"/>
  <c r="H409" i="1"/>
  <c r="G409" i="1"/>
  <c r="E645" i="4"/>
  <c r="D635" i="1"/>
  <c r="I19" i="3" l="1"/>
  <c r="D640" i="1"/>
  <c r="H634" i="1"/>
  <c r="G634" i="1"/>
  <c r="F642" i="4"/>
  <c r="D646" i="4"/>
  <c r="C636" i="1"/>
  <c r="D645" i="4"/>
  <c r="G276" i="9" s="1"/>
  <c r="E276" i="9" s="1"/>
  <c r="B276" i="9" s="1"/>
  <c r="F641" i="4"/>
  <c r="C635" i="1"/>
  <c r="I18" i="3"/>
  <c r="D639" i="1"/>
  <c r="H410" i="1"/>
  <c r="G410" i="1"/>
  <c r="H636" i="1" l="1"/>
  <c r="G636" i="1"/>
  <c r="G635" i="1"/>
  <c r="H635" i="1"/>
  <c r="H7" i="3"/>
  <c r="F646" i="4"/>
  <c r="H19" i="3"/>
  <c r="C640" i="1"/>
  <c r="H18" i="3"/>
  <c r="F645" i="4"/>
  <c r="C639" i="1"/>
  <c r="H639" i="1" l="1"/>
  <c r="G639" i="1"/>
  <c r="G640" i="1"/>
  <c r="H640" i="1"/>
  <c r="J3" i="9"/>
  <c r="G274" i="9" l="1"/>
  <c r="M272" i="9"/>
  <c r="H274" i="9"/>
  <c r="L272" i="9"/>
  <c r="H18" i="9"/>
  <c r="G18" i="9"/>
  <c r="L16" i="9"/>
  <c r="H15" i="9"/>
  <c r="G17" i="9"/>
  <c r="I9" i="9"/>
  <c r="K10" i="9"/>
  <c r="K13" i="9"/>
  <c r="I7" i="9"/>
  <c r="K8" i="9"/>
  <c r="J9" i="9"/>
  <c r="L15" i="9"/>
  <c r="I17" i="9"/>
  <c r="K12" i="9"/>
  <c r="M16" i="9"/>
  <c r="H17" i="9"/>
  <c r="J11" i="9"/>
  <c r="K9" i="9"/>
  <c r="I6" i="9"/>
  <c r="J17" i="9"/>
  <c r="I13" i="9"/>
  <c r="J8" i="9"/>
  <c r="I8" i="9"/>
  <c r="I11" i="9"/>
  <c r="J6" i="9"/>
  <c r="M15" i="9"/>
  <c r="G15" i="9"/>
  <c r="K11" i="9"/>
  <c r="I5" i="9"/>
  <c r="K6" i="9"/>
  <c r="J5" i="9"/>
  <c r="G16" i="9"/>
  <c r="H16" i="9"/>
  <c r="J12" i="9"/>
  <c r="K7" i="9"/>
  <c r="I12" i="9"/>
  <c r="J7" i="9"/>
  <c r="J10" i="9"/>
  <c r="K5" i="9"/>
  <c r="J13" i="9"/>
  <c r="E18" i="9" l="1"/>
  <c r="B18" i="9" s="1"/>
  <c r="E16" i="9"/>
  <c r="F15" i="9"/>
  <c r="F272" i="9"/>
  <c r="B272" i="9" s="1"/>
  <c r="E12" i="9"/>
  <c r="B12" i="9" s="1"/>
  <c r="E8" i="9"/>
  <c r="B8" i="9" s="1"/>
  <c r="E6" i="9"/>
  <c r="B6" i="9" s="1"/>
  <c r="F20" i="9"/>
  <c r="E15" i="9"/>
  <c r="E10" i="9"/>
  <c r="B10" i="9" s="1"/>
  <c r="E9" i="9"/>
  <c r="B9" i="9" s="1"/>
  <c r="E11" i="9"/>
  <c r="B11" i="9" s="1"/>
  <c r="F16" i="9"/>
  <c r="E5" i="9"/>
  <c r="E13" i="9"/>
  <c r="B13" i="9" s="1"/>
  <c r="E7" i="9"/>
  <c r="B7" i="9" s="1"/>
  <c r="E17" i="9"/>
  <c r="B17" i="9" s="1"/>
  <c r="E274" i="9"/>
  <c r="F14" i="9" l="1"/>
  <c r="F3" i="9" s="1"/>
  <c r="B16" i="9"/>
  <c r="E14" i="9"/>
  <c r="B15" i="9"/>
  <c r="B274" i="9"/>
  <c r="E20" i="9"/>
  <c r="I7" i="3" s="1"/>
  <c r="E4" i="9"/>
  <c r="B5" i="9"/>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<sst xmlns="http://schemas.openxmlformats.org/spreadsheetml/2006/main" count="4369" uniqueCount="3421">
  <si>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</si>
  <si>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</si>
  <si>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</si>
  <si>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</si>
  <si>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</si>
  <si>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</si>
  <si>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</si>
  <si>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</si>
  <si>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</si>
  <si>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</si>
  <si>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</si>
  <si>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</si>
  <si>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</si>
  <si>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</si>
  <si>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</si>
  <si>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</si>
  <si>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</si>
  <si>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</si>
  <si>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</si>
  <si>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</si>
  <si>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</si>
  <si>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</si>
  <si>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</si>
  <si>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</si>
  <si>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</si>
  <si>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</si>
  <si>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</si>
  <si>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</si>
  <si>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</si>
  <si>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</si>
  <si>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</si>
  <si>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DUBROVNIKU</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</si>
  <si>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</si>
  <si>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</si>
  <si>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</si>
  <si>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</si>
  <si>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</si>
  <si>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</si>
  <si>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</si>
  <si>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</si>
  <si>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</si>
  <si>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</si>
  <si>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</si>
  <si>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</si>
  <si>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</si>
  <si>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</si>
  <si>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</si>
  <si>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</si>
  <si>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</si>
  <si>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24141 - SVEUČILIŠTE U DUBROVNIKU</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</si>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</sst>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11637757.460000001</v>
      </c>
      <c r="D2" s="6">
        <f>'PR-RAS'!E6</f>
        <v>12305311.52</v>
      </c>
      <c r="E2" s="6">
        <v>0</v>
      </c>
      <c r="F2" s="6">
        <v>0</v>
      </c>
      <c r="G2" s="7">
        <f t="shared" ref="G2:G264" si="0">(B2/1000)*(C2*1+D2*2)</f>
        <v>36248.380499999999</v>
      </c>
      <c r="H2" s="7">
        <f t="shared" ref="H2:H264" si="1">ABS(C2-ROUND(C2,0))+ABS(D2-ROUND(D2,0))</f>
        <v>0.94000000134110451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1927926.4100000001</v>
      </c>
      <c r="D46" s="1">
        <f>'PR-RAS'!E50</f>
        <v>1643387.69</v>
      </c>
      <c r="E46" s="1">
        <v>0</v>
      </c>
      <c r="F46" s="1">
        <v>0</v>
      </c>
      <c r="G46" s="2">
        <f t="shared" si="0"/>
        <v>234661.58054999998</v>
      </c>
      <c r="H46" s="2">
        <f t="shared" si="1"/>
        <v>0.72000000020489097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676683.17</v>
      </c>
      <c r="D50" s="1">
        <f>'PR-RAS'!E54</f>
        <v>735439.69</v>
      </c>
      <c r="E50" s="1">
        <v>0</v>
      </c>
      <c r="F50" s="1">
        <v>0</v>
      </c>
      <c r="G50" s="2">
        <f t="shared" si="0"/>
        <v>105230.56495</v>
      </c>
      <c r="H50" s="2">
        <f t="shared" si="1"/>
        <v>0.48000000009778887</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676683.17</v>
      </c>
      <c r="D53" s="1">
        <f>'PR-RAS'!E57</f>
        <v>735439.69</v>
      </c>
      <c r="E53" s="1">
        <v>0</v>
      </c>
      <c r="F53" s="1">
        <v>0</v>
      </c>
      <c r="G53" s="2">
        <f t="shared" si="0"/>
        <v>111673.25259999998</v>
      </c>
      <c r="H53" s="2">
        <f t="shared" si="1"/>
        <v>0.48000000009778887</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229.84</v>
      </c>
      <c r="E64" s="1">
        <v>0</v>
      </c>
      <c r="F64" s="1">
        <v>0</v>
      </c>
      <c r="G64" s="2">
        <f t="shared" si="0"/>
        <v>28.95984</v>
      </c>
      <c r="H64" s="2">
        <f t="shared" si="1"/>
        <v>0.15999999999999659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229.84</v>
      </c>
      <c r="E65" s="1">
        <v>0</v>
      </c>
      <c r="F65" s="1">
        <v>0</v>
      </c>
      <c r="G65" s="2">
        <f t="shared" si="0"/>
        <v>29.419520000000002</v>
      </c>
      <c r="H65" s="2">
        <f t="shared" si="1"/>
        <v>0.15999999999999659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87863.21</v>
      </c>
      <c r="D70" s="1">
        <f>'PR-RAS'!E74</f>
        <v>77446.38</v>
      </c>
      <c r="E70" s="1">
        <v>0</v>
      </c>
      <c r="F70" s="1">
        <v>0</v>
      </c>
      <c r="G70" s="2">
        <f t="shared" si="0"/>
        <v>16750.161930000002</v>
      </c>
      <c r="H70" s="2">
        <f t="shared" si="1"/>
        <v>0.59000000001105946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87863.21</v>
      </c>
      <c r="D71" s="1">
        <f>'PR-RAS'!E75</f>
        <v>77446.38</v>
      </c>
      <c r="E71" s="1">
        <v>0</v>
      </c>
      <c r="F71" s="1">
        <v>0</v>
      </c>
      <c r="G71" s="2">
        <f t="shared" si="0"/>
        <v>16992.917900000004</v>
      </c>
      <c r="H71" s="2">
        <f t="shared" si="1"/>
        <v>0.59000000001105946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1163380.03</v>
      </c>
      <c r="D73" s="1">
        <f>'PR-RAS'!E77</f>
        <v>830271.77999999991</v>
      </c>
      <c r="E73" s="1">
        <v>0</v>
      </c>
      <c r="F73" s="1">
        <v>0</v>
      </c>
      <c r="G73" s="2">
        <f t="shared" si="0"/>
        <v>203322.49847999998</v>
      </c>
      <c r="H73" s="2">
        <f t="shared" si="1"/>
        <v>0.25000000011641532</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235701.66</v>
      </c>
      <c r="D74" s="1">
        <f>'PR-RAS'!E78</f>
        <v>288796.33</v>
      </c>
      <c r="E74" s="1">
        <v>0</v>
      </c>
      <c r="F74" s="1">
        <v>0</v>
      </c>
      <c r="G74" s="2">
        <f t="shared" si="0"/>
        <v>59370.485359999999</v>
      </c>
      <c r="H74" s="2">
        <f t="shared" si="1"/>
        <v>0.67000000001280569</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918825.92</v>
      </c>
      <c r="D76" s="1">
        <f>'PR-RAS'!E80</f>
        <v>535943.62</v>
      </c>
      <c r="E76" s="1">
        <v>0</v>
      </c>
      <c r="F76" s="1">
        <v>0</v>
      </c>
      <c r="G76" s="2">
        <f t="shared" si="0"/>
        <v>149303.48699999999</v>
      </c>
      <c r="H76" s="2">
        <f t="shared" si="1"/>
        <v>0.4599999999627471</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8852.4500000000007</v>
      </c>
      <c r="D77" s="1">
        <f>'PR-RAS'!E81</f>
        <v>5531.83</v>
      </c>
      <c r="E77" s="1">
        <v>0</v>
      </c>
      <c r="F77" s="1">
        <v>0</v>
      </c>
      <c r="G77" s="2">
        <f t="shared" si="0"/>
        <v>1513.62436</v>
      </c>
      <c r="H77" s="2">
        <f t="shared" si="1"/>
        <v>0.62000000000080036</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423.89</v>
      </c>
      <c r="D78" s="1">
        <f>'PR-RAS'!E82</f>
        <v>640.84</v>
      </c>
      <c r="E78" s="1">
        <v>0</v>
      </c>
      <c r="F78" s="1">
        <v>0</v>
      </c>
      <c r="G78" s="2">
        <f t="shared" si="0"/>
        <v>131.32889</v>
      </c>
      <c r="H78" s="2">
        <f t="shared" si="1"/>
        <v>0.26999999999998181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423.89</v>
      </c>
      <c r="D79" s="1">
        <f>'PR-RAS'!E83</f>
        <v>640.84</v>
      </c>
      <c r="E79" s="1">
        <v>0</v>
      </c>
      <c r="F79" s="1">
        <v>0</v>
      </c>
      <c r="G79" s="2">
        <f t="shared" si="0"/>
        <v>133.03446000000002</v>
      </c>
      <c r="H79" s="2">
        <f t="shared" si="1"/>
        <v>0.26999999999998181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201.85</v>
      </c>
      <c r="D81" s="1">
        <f>'PR-RAS'!E85</f>
        <v>640.77</v>
      </c>
      <c r="E81" s="1">
        <v>0</v>
      </c>
      <c r="F81" s="1">
        <v>0</v>
      </c>
      <c r="G81" s="2">
        <f t="shared" si="0"/>
        <v>118.6712</v>
      </c>
      <c r="H81" s="2">
        <f t="shared" si="1"/>
        <v>0.38000000000002387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222.04</v>
      </c>
      <c r="D83" s="1">
        <f>'PR-RAS'!E87</f>
        <v>7.0000000000000007E-2</v>
      </c>
      <c r="E83" s="1">
        <v>0</v>
      </c>
      <c r="F83" s="1">
        <v>0</v>
      </c>
      <c r="G83" s="2">
        <f t="shared" si="0"/>
        <v>18.21876</v>
      </c>
      <c r="H83" s="2">
        <f t="shared" si="1"/>
        <v>0.10999999999999205</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494995.23</v>
      </c>
      <c r="D102" s="1">
        <f>'PR-RAS'!E106</f>
        <v>555443.93000000005</v>
      </c>
      <c r="E102" s="1">
        <v>0</v>
      </c>
      <c r="F102" s="1">
        <v>0</v>
      </c>
      <c r="G102" s="2">
        <f t="shared" si="0"/>
        <v>162194.19209000003</v>
      </c>
      <c r="H102" s="2">
        <f t="shared" si="1"/>
        <v>0.29999999993015081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494995.23</v>
      </c>
      <c r="D108" s="1">
        <f>'PR-RAS'!E112</f>
        <v>555443.93000000005</v>
      </c>
      <c r="E108" s="1">
        <v>0</v>
      </c>
      <c r="F108" s="1">
        <v>0</v>
      </c>
      <c r="G108" s="2">
        <f t="shared" si="0"/>
        <v>171829.49063000001</v>
      </c>
      <c r="H108" s="2">
        <f t="shared" si="1"/>
        <v>0.29999999993015081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494995.23</v>
      </c>
      <c r="D113" s="1">
        <f>'PR-RAS'!E117</f>
        <v>555443.93000000005</v>
      </c>
      <c r="E113" s="1">
        <v>0</v>
      </c>
      <c r="F113" s="1">
        <v>0</v>
      </c>
      <c r="G113" s="2">
        <f t="shared" si="0"/>
        <v>179858.90608000002</v>
      </c>
      <c r="H113" s="2">
        <f t="shared" si="1"/>
        <v>0.29999999993015081</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896103.15</v>
      </c>
      <c r="D120" s="1">
        <f>'PR-RAS'!E124</f>
        <v>998024.6</v>
      </c>
      <c r="E120" s="1">
        <v>0</v>
      </c>
      <c r="F120" s="1">
        <v>0</v>
      </c>
      <c r="G120" s="2">
        <f t="shared" si="0"/>
        <v>344166.12965000002</v>
      </c>
      <c r="H120" s="2">
        <f t="shared" si="1"/>
        <v>0.55000000004656613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745796.65</v>
      </c>
      <c r="D121" s="1">
        <f>'PR-RAS'!E125</f>
        <v>804237.95</v>
      </c>
      <c r="E121" s="1">
        <v>0</v>
      </c>
      <c r="F121" s="1">
        <v>0</v>
      </c>
      <c r="G121" s="2">
        <f t="shared" si="0"/>
        <v>282512.70599999995</v>
      </c>
      <c r="H121" s="2">
        <f t="shared" si="1"/>
        <v>0.40000000002328306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102893.98</v>
      </c>
      <c r="D122" s="1">
        <f>'PR-RAS'!E126</f>
        <v>134483.59</v>
      </c>
      <c r="E122" s="1">
        <v>0</v>
      </c>
      <c r="F122" s="1">
        <v>0</v>
      </c>
      <c r="G122" s="2">
        <f t="shared" si="0"/>
        <v>44995.200359999995</v>
      </c>
      <c r="H122" s="2">
        <f t="shared" si="1"/>
        <v>0.430000000007567</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642902.67000000004</v>
      </c>
      <c r="D123" s="1">
        <f>'PR-RAS'!E127</f>
        <v>669754.36</v>
      </c>
      <c r="E123" s="1">
        <v>0</v>
      </c>
      <c r="F123" s="1">
        <v>0</v>
      </c>
      <c r="G123" s="2">
        <f t="shared" si="0"/>
        <v>241854.18958000001</v>
      </c>
      <c r="H123" s="2">
        <f t="shared" si="1"/>
        <v>0.68999999994412065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150306.5</v>
      </c>
      <c r="D124" s="1">
        <f>'PR-RAS'!E128</f>
        <v>193786.65</v>
      </c>
      <c r="E124" s="1">
        <v>0</v>
      </c>
      <c r="F124" s="1">
        <v>0</v>
      </c>
      <c r="G124" s="2">
        <f t="shared" si="0"/>
        <v>66159.215400000001</v>
      </c>
      <c r="H124" s="2">
        <f t="shared" si="1"/>
        <v>0.85000000000582077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150306.5</v>
      </c>
      <c r="D125" s="1">
        <f>'PR-RAS'!E129</f>
        <v>193786.65</v>
      </c>
      <c r="E125" s="1">
        <v>0</v>
      </c>
      <c r="F125" s="1">
        <v>0</v>
      </c>
      <c r="G125" s="2">
        <f t="shared" si="0"/>
        <v>66697.095200000011</v>
      </c>
      <c r="H125" s="2">
        <f t="shared" si="1"/>
        <v>0.85000000000582077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8316998.3200000003</v>
      </c>
      <c r="D129" s="1">
        <f>'PR-RAS'!E133</f>
        <v>9106753.6799999997</v>
      </c>
      <c r="E129" s="1">
        <v>0</v>
      </c>
      <c r="F129" s="1">
        <v>0</v>
      </c>
      <c r="G129" s="2">
        <f t="shared" si="0"/>
        <v>3395904.7270400003</v>
      </c>
      <c r="H129" s="2">
        <f t="shared" si="1"/>
        <v>0.64000000059604645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8316998.3200000003</v>
      </c>
      <c r="D130" s="1">
        <f>'PR-RAS'!E134</f>
        <v>9106753.6799999997</v>
      </c>
      <c r="E130" s="1">
        <v>0</v>
      </c>
      <c r="F130" s="1">
        <v>0</v>
      </c>
      <c r="G130" s="2">
        <f t="shared" si="0"/>
        <v>3422435.2327200002</v>
      </c>
      <c r="H130" s="2">
        <f t="shared" si="1"/>
        <v>0.64000000059604645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7061494.2400000002</v>
      </c>
      <c r="D131" s="1">
        <f>'PR-RAS'!E135</f>
        <v>8011278.0499999998</v>
      </c>
      <c r="E131" s="1">
        <v>0</v>
      </c>
      <c r="F131" s="1">
        <v>0</v>
      </c>
      <c r="G131" s="2">
        <f t="shared" si="0"/>
        <v>3000926.5441999999</v>
      </c>
      <c r="H131" s="2">
        <f t="shared" si="1"/>
        <v>0.2900000000372529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132722.81</v>
      </c>
      <c r="D132" s="1">
        <f>'PR-RAS'!E136</f>
        <v>0</v>
      </c>
      <c r="E132" s="1">
        <v>0</v>
      </c>
      <c r="F132" s="1">
        <v>0</v>
      </c>
      <c r="G132" s="2">
        <f t="shared" si="0"/>
        <v>17386.688109999999</v>
      </c>
      <c r="H132" s="2">
        <f t="shared" si="1"/>
        <v>0.19000000000232831</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1122781.27</v>
      </c>
      <c r="D133" s="1">
        <f>'PR-RAS'!E137</f>
        <v>1095475.6299999999</v>
      </c>
      <c r="E133" s="1">
        <v>0</v>
      </c>
      <c r="F133" s="1">
        <v>0</v>
      </c>
      <c r="G133" s="2">
        <f t="shared" si="0"/>
        <v>437412.69396</v>
      </c>
      <c r="H133" s="2">
        <f t="shared" si="1"/>
        <v>0.64000000013038516</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1310.46</v>
      </c>
      <c r="D135" s="1">
        <f>'PR-RAS'!E139</f>
        <v>1060.78</v>
      </c>
      <c r="E135" s="1">
        <v>0</v>
      </c>
      <c r="F135" s="1">
        <v>0</v>
      </c>
      <c r="G135" s="2">
        <f t="shared" si="0"/>
        <v>459.89068000000003</v>
      </c>
      <c r="H135" s="2">
        <f t="shared" si="1"/>
        <v>0.68000000000006366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1310.46</v>
      </c>
      <c r="D146" s="1">
        <f>'PR-RAS'!E150</f>
        <v>1060.78</v>
      </c>
      <c r="E146" s="1">
        <v>0</v>
      </c>
      <c r="F146" s="1">
        <v>0</v>
      </c>
      <c r="G146" s="2">
        <f t="shared" si="0"/>
        <v>497.64289999999994</v>
      </c>
      <c r="H146" s="2">
        <f t="shared" si="1"/>
        <v>0.68000000000006366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10053041.84</v>
      </c>
      <c r="D147" s="1">
        <f>'PR-RAS'!E151</f>
        <v>11249901.910000004</v>
      </c>
      <c r="E147" s="1">
        <v>0</v>
      </c>
      <c r="F147" s="1">
        <v>0</v>
      </c>
      <c r="G147" s="2">
        <f t="shared" si="0"/>
        <v>4752715.4663600009</v>
      </c>
      <c r="H147" s="2">
        <f t="shared" si="1"/>
        <v>0.2499999962747097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6996527.8100000005</v>
      </c>
      <c r="D148" s="1">
        <f>'PR-RAS'!E152</f>
        <v>7996375.5600000005</v>
      </c>
      <c r="E148" s="1">
        <v>0</v>
      </c>
      <c r="F148" s="1">
        <v>0</v>
      </c>
      <c r="G148" s="2">
        <f t="shared" si="0"/>
        <v>3379424.0027099997</v>
      </c>
      <c r="H148" s="2">
        <f t="shared" si="1"/>
        <v>0.62999999895691872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5843895.0999999996</v>
      </c>
      <c r="D149" s="1">
        <f>'PR-RAS'!E153</f>
        <v>6638304.2800000003</v>
      </c>
      <c r="E149" s="1">
        <v>0</v>
      </c>
      <c r="F149" s="1">
        <v>0</v>
      </c>
      <c r="G149" s="2">
        <f t="shared" si="0"/>
        <v>2829834.5416799998</v>
      </c>
      <c r="H149" s="2">
        <f t="shared" si="1"/>
        <v>0.37999999988824129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5843895.0999999996</v>
      </c>
      <c r="D150" s="1">
        <f>'PR-RAS'!E154</f>
        <v>6638304.2800000003</v>
      </c>
      <c r="E150" s="1">
        <v>0</v>
      </c>
      <c r="F150" s="1">
        <v>0</v>
      </c>
      <c r="G150" s="2">
        <f t="shared" si="0"/>
        <v>2848955.0453399997</v>
      </c>
      <c r="H150" s="2">
        <f t="shared" si="1"/>
        <v>0.37999999988824129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199135.48</v>
      </c>
      <c r="D154" s="1">
        <f>'PR-RAS'!E158</f>
        <v>270610.71999999997</v>
      </c>
      <c r="E154" s="1">
        <v>0</v>
      </c>
      <c r="F154" s="1">
        <v>0</v>
      </c>
      <c r="G154" s="2">
        <f t="shared" si="0"/>
        <v>113274.60875999999</v>
      </c>
      <c r="H154" s="2">
        <f t="shared" si="1"/>
        <v>0.76000000003841706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953497.23</v>
      </c>
      <c r="D155" s="1">
        <f>'PR-RAS'!E159</f>
        <v>1087460.56</v>
      </c>
      <c r="E155" s="1">
        <v>0</v>
      </c>
      <c r="F155" s="1">
        <v>0</v>
      </c>
      <c r="G155" s="2">
        <f t="shared" si="0"/>
        <v>481776.42590000003</v>
      </c>
      <c r="H155" s="2">
        <f t="shared" si="1"/>
        <v>0.66999999992549419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6371.19</v>
      </c>
      <c r="D156" s="1">
        <f>'PR-RAS'!E160</f>
        <v>7299.48</v>
      </c>
      <c r="E156" s="1">
        <v>0</v>
      </c>
      <c r="F156" s="1">
        <v>0</v>
      </c>
      <c r="G156" s="2">
        <f t="shared" si="0"/>
        <v>3250.3732499999996</v>
      </c>
      <c r="H156" s="2">
        <f t="shared" si="1"/>
        <v>0.66999999999916326</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947126.04</v>
      </c>
      <c r="D157" s="1">
        <f>'PR-RAS'!E161</f>
        <v>1080161.08</v>
      </c>
      <c r="E157" s="1">
        <v>0</v>
      </c>
      <c r="F157" s="1">
        <v>0</v>
      </c>
      <c r="G157" s="2">
        <f t="shared" si="0"/>
        <v>484761.9192</v>
      </c>
      <c r="H157" s="2">
        <f t="shared" si="1"/>
        <v>0.12000000011175871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2215541.9500000002</v>
      </c>
      <c r="D159" s="1">
        <f>'PR-RAS'!E163</f>
        <v>2168447.88</v>
      </c>
      <c r="E159" s="1">
        <v>0</v>
      </c>
      <c r="F159" s="1">
        <v>0</v>
      </c>
      <c r="G159" s="2">
        <f t="shared" si="0"/>
        <v>1035285.15818</v>
      </c>
      <c r="H159" s="2">
        <f t="shared" si="1"/>
        <v>0.16999999992549419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359709.33999999997</v>
      </c>
      <c r="D160" s="1">
        <f>'PR-RAS'!E164</f>
        <v>397580.9</v>
      </c>
      <c r="E160" s="1">
        <v>0</v>
      </c>
      <c r="F160" s="1">
        <v>0</v>
      </c>
      <c r="G160" s="2">
        <f t="shared" si="0"/>
        <v>183624.51126000003</v>
      </c>
      <c r="H160" s="2">
        <f t="shared" si="1"/>
        <v>0.43999999994412065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224721.9</v>
      </c>
      <c r="D161" s="1">
        <f>'PR-RAS'!E165</f>
        <v>241465.44</v>
      </c>
      <c r="E161" s="1">
        <v>0</v>
      </c>
      <c r="F161" s="1">
        <v>0</v>
      </c>
      <c r="G161" s="2">
        <f t="shared" si="0"/>
        <v>113224.44480000001</v>
      </c>
      <c r="H161" s="2">
        <f t="shared" si="1"/>
        <v>0.54000000000814907</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90729.74</v>
      </c>
      <c r="D162" s="1">
        <f>'PR-RAS'!E166</f>
        <v>126521.43</v>
      </c>
      <c r="E162" s="1">
        <v>0</v>
      </c>
      <c r="F162" s="1">
        <v>0</v>
      </c>
      <c r="G162" s="2">
        <f t="shared" si="0"/>
        <v>55347.388599999998</v>
      </c>
      <c r="H162" s="2">
        <f t="shared" si="1"/>
        <v>0.68999999998777639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41312.79</v>
      </c>
      <c r="D163" s="1">
        <f>'PR-RAS'!E167</f>
        <v>25398.77</v>
      </c>
      <c r="E163" s="1">
        <v>0</v>
      </c>
      <c r="F163" s="1">
        <v>0</v>
      </c>
      <c r="G163" s="2">
        <f t="shared" si="0"/>
        <v>14921.873460000001</v>
      </c>
      <c r="H163" s="2">
        <f t="shared" si="1"/>
        <v>0.43999999999869033</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2944.91</v>
      </c>
      <c r="D164" s="1">
        <f>'PR-RAS'!E168</f>
        <v>4195.26</v>
      </c>
      <c r="E164" s="1">
        <v>0</v>
      </c>
      <c r="F164" s="1">
        <v>0</v>
      </c>
      <c r="G164" s="2">
        <f t="shared" si="0"/>
        <v>1847.6750900000002</v>
      </c>
      <c r="H164" s="2">
        <f t="shared" si="1"/>
        <v>0.3500000000003638</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638795.55999999994</v>
      </c>
      <c r="D165" s="1">
        <f>'PR-RAS'!E169</f>
        <v>605974.99000000011</v>
      </c>
      <c r="E165" s="1">
        <v>0</v>
      </c>
      <c r="F165" s="1">
        <v>0</v>
      </c>
      <c r="G165" s="2">
        <f t="shared" si="0"/>
        <v>303522.26856</v>
      </c>
      <c r="H165" s="2">
        <f t="shared" si="1"/>
        <v>0.44999999995343387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73128.03</v>
      </c>
      <c r="D166" s="1">
        <f>'PR-RAS'!E170</f>
        <v>148094.93</v>
      </c>
      <c r="E166" s="1">
        <v>0</v>
      </c>
      <c r="F166" s="1">
        <v>0</v>
      </c>
      <c r="G166" s="2">
        <f t="shared" si="0"/>
        <v>60937.451850000005</v>
      </c>
      <c r="H166" s="2">
        <f t="shared" si="1"/>
        <v>0.10000000000582077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43351.81</v>
      </c>
      <c r="D167" s="1">
        <f>'PR-RAS'!E171</f>
        <v>70775.72</v>
      </c>
      <c r="E167" s="1">
        <v>0</v>
      </c>
      <c r="F167" s="1">
        <v>0</v>
      </c>
      <c r="G167" s="2">
        <f t="shared" si="0"/>
        <v>30693.9395</v>
      </c>
      <c r="H167" s="2">
        <f t="shared" si="1"/>
        <v>0.47000000000116415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401831.32</v>
      </c>
      <c r="D168" s="1">
        <f>'PR-RAS'!E172</f>
        <v>263250.86</v>
      </c>
      <c r="E168" s="1">
        <v>0</v>
      </c>
      <c r="F168" s="1">
        <v>0</v>
      </c>
      <c r="G168" s="2">
        <f t="shared" si="0"/>
        <v>155031.61768000002</v>
      </c>
      <c r="H168" s="2">
        <f t="shared" si="1"/>
        <v>0.46000000002095476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89059.35</v>
      </c>
      <c r="D169" s="1">
        <f>'PR-RAS'!E173</f>
        <v>88566.91</v>
      </c>
      <c r="E169" s="1">
        <v>0</v>
      </c>
      <c r="F169" s="1">
        <v>0</v>
      </c>
      <c r="G169" s="2">
        <f t="shared" si="0"/>
        <v>44720.452560000012</v>
      </c>
      <c r="H169" s="2">
        <f t="shared" si="1"/>
        <v>0.44000000000232831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25335.32</v>
      </c>
      <c r="D170" s="1">
        <f>'PR-RAS'!E174</f>
        <v>26149.06</v>
      </c>
      <c r="E170" s="1">
        <v>0</v>
      </c>
      <c r="F170" s="1">
        <v>0</v>
      </c>
      <c r="G170" s="2">
        <f t="shared" si="0"/>
        <v>13120.051360000001</v>
      </c>
      <c r="H170" s="2">
        <f t="shared" si="1"/>
        <v>0.38000000000101863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6089.73</v>
      </c>
      <c r="D172" s="1">
        <f>'PR-RAS'!E176</f>
        <v>9137.51</v>
      </c>
      <c r="E172" s="1">
        <v>0</v>
      </c>
      <c r="F172" s="1">
        <v>0</v>
      </c>
      <c r="G172" s="2">
        <f t="shared" si="0"/>
        <v>4166.3722500000003</v>
      </c>
      <c r="H172" s="2">
        <f t="shared" si="1"/>
        <v>0.76000000000021828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911111.75</v>
      </c>
      <c r="D173" s="1">
        <f>'PR-RAS'!E177</f>
        <v>950959.8</v>
      </c>
      <c r="E173" s="1">
        <v>0</v>
      </c>
      <c r="F173" s="1">
        <v>0</v>
      </c>
      <c r="G173" s="2">
        <f t="shared" si="0"/>
        <v>483841.3922</v>
      </c>
      <c r="H173" s="2">
        <f t="shared" si="1"/>
        <v>0.44999999995343387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45696.78</v>
      </c>
      <c r="D174" s="1">
        <f>'PR-RAS'!E178</f>
        <v>62537.4</v>
      </c>
      <c r="E174" s="1">
        <v>0</v>
      </c>
      <c r="F174" s="1">
        <v>0</v>
      </c>
      <c r="G174" s="2">
        <f t="shared" si="0"/>
        <v>29543.483339999999</v>
      </c>
      <c r="H174" s="2">
        <f t="shared" si="1"/>
        <v>0.62000000000261934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100972.78</v>
      </c>
      <c r="D175" s="1">
        <f>'PR-RAS'!E179</f>
        <v>90059.47</v>
      </c>
      <c r="E175" s="1">
        <v>0</v>
      </c>
      <c r="F175" s="1">
        <v>0</v>
      </c>
      <c r="G175" s="2">
        <f t="shared" si="0"/>
        <v>48909.959279999988</v>
      </c>
      <c r="H175" s="2">
        <f t="shared" si="1"/>
        <v>0.69000000000232831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77432.240000000005</v>
      </c>
      <c r="D176" s="1">
        <f>'PR-RAS'!E180</f>
        <v>85811.68</v>
      </c>
      <c r="E176" s="1">
        <v>0</v>
      </c>
      <c r="F176" s="1">
        <v>0</v>
      </c>
      <c r="G176" s="2">
        <f t="shared" si="0"/>
        <v>43584.729999999996</v>
      </c>
      <c r="H176" s="2">
        <f t="shared" si="1"/>
        <v>0.56000000001222361</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100142.57</v>
      </c>
      <c r="D177" s="1">
        <f>'PR-RAS'!E181</f>
        <v>73249.19</v>
      </c>
      <c r="E177" s="1">
        <v>0</v>
      </c>
      <c r="F177" s="1">
        <v>0</v>
      </c>
      <c r="G177" s="2">
        <f t="shared" si="0"/>
        <v>43408.807200000003</v>
      </c>
      <c r="H177" s="2">
        <f t="shared" si="1"/>
        <v>0.61999999999534339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45281.73</v>
      </c>
      <c r="D178" s="1">
        <f>'PR-RAS'!E182</f>
        <v>82178.77</v>
      </c>
      <c r="E178" s="1">
        <v>0</v>
      </c>
      <c r="F178" s="1">
        <v>0</v>
      </c>
      <c r="G178" s="2">
        <f t="shared" si="0"/>
        <v>37106.15079</v>
      </c>
      <c r="H178" s="2">
        <f t="shared" si="1"/>
        <v>0.49999999999272404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30400.06</v>
      </c>
      <c r="D179" s="1">
        <f>'PR-RAS'!E183</f>
        <v>22378.57</v>
      </c>
      <c r="E179" s="1">
        <v>0</v>
      </c>
      <c r="F179" s="1">
        <v>0</v>
      </c>
      <c r="G179" s="2">
        <f t="shared" si="0"/>
        <v>13377.981599999999</v>
      </c>
      <c r="H179" s="2">
        <f t="shared" si="1"/>
        <v>0.49000000000160071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437035.08</v>
      </c>
      <c r="D180" s="1">
        <f>'PR-RAS'!E184</f>
        <v>440434.19</v>
      </c>
      <c r="E180" s="1">
        <v>0</v>
      </c>
      <c r="F180" s="1">
        <v>0</v>
      </c>
      <c r="G180" s="2">
        <f t="shared" si="0"/>
        <v>235904.71933999998</v>
      </c>
      <c r="H180" s="2">
        <f t="shared" si="1"/>
        <v>0.27000000001862645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17121.13</v>
      </c>
      <c r="D181" s="1">
        <f>'PR-RAS'!E185</f>
        <v>25898.65</v>
      </c>
      <c r="E181" s="1">
        <v>0</v>
      </c>
      <c r="F181" s="1">
        <v>0</v>
      </c>
      <c r="G181" s="2">
        <f t="shared" si="0"/>
        <v>12405.317400000002</v>
      </c>
      <c r="H181" s="2">
        <f t="shared" si="1"/>
        <v>0.47999999999956344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57029.38</v>
      </c>
      <c r="D182" s="1">
        <f>'PR-RAS'!E186</f>
        <v>68411.88</v>
      </c>
      <c r="E182" s="1">
        <v>0</v>
      </c>
      <c r="F182" s="1">
        <v>0</v>
      </c>
      <c r="G182" s="2">
        <f t="shared" si="0"/>
        <v>35087.418340000004</v>
      </c>
      <c r="H182" s="2">
        <f t="shared" si="1"/>
        <v>0.49999999999272404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103079.81</v>
      </c>
      <c r="D183" s="1">
        <f>'PR-RAS'!E187</f>
        <v>147383.6</v>
      </c>
      <c r="E183" s="1">
        <v>0</v>
      </c>
      <c r="F183" s="1">
        <v>0</v>
      </c>
      <c r="G183" s="2">
        <f t="shared" si="0"/>
        <v>72408.15582</v>
      </c>
      <c r="H183" s="2">
        <f t="shared" si="1"/>
        <v>0.58999999999650754</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202845.49</v>
      </c>
      <c r="D184" s="1">
        <f>'PR-RAS'!E188</f>
        <v>66548.59</v>
      </c>
      <c r="E184" s="1">
        <v>0</v>
      </c>
      <c r="F184" s="1">
        <v>0</v>
      </c>
      <c r="G184" s="2">
        <f t="shared" si="0"/>
        <v>61477.508609999997</v>
      </c>
      <c r="H184" s="2">
        <f t="shared" si="1"/>
        <v>0.89999999999417923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6955.19</v>
      </c>
      <c r="D186" s="1">
        <f>'PR-RAS'!E190</f>
        <v>10864.56</v>
      </c>
      <c r="E186" s="1">
        <v>0</v>
      </c>
      <c r="F186" s="1">
        <v>0</v>
      </c>
      <c r="G186" s="2">
        <f t="shared" si="0"/>
        <v>5306.5973499999991</v>
      </c>
      <c r="H186" s="2">
        <f t="shared" si="1"/>
        <v>0.63000000000010914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49884.85</v>
      </c>
      <c r="D187" s="1">
        <f>'PR-RAS'!E191</f>
        <v>28360.11</v>
      </c>
      <c r="E187" s="1">
        <v>0</v>
      </c>
      <c r="F187" s="1">
        <v>0</v>
      </c>
      <c r="G187" s="2">
        <f t="shared" si="0"/>
        <v>19828.543020000001</v>
      </c>
      <c r="H187" s="2">
        <f t="shared" si="1"/>
        <v>0.26000000000203727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3799.29</v>
      </c>
      <c r="D188" s="1">
        <f>'PR-RAS'!E192</f>
        <v>6657.59</v>
      </c>
      <c r="E188" s="1">
        <v>0</v>
      </c>
      <c r="F188" s="1">
        <v>0</v>
      </c>
      <c r="G188" s="2">
        <f t="shared" si="0"/>
        <v>3200.40589</v>
      </c>
      <c r="H188" s="2">
        <f t="shared" si="1"/>
        <v>0.6999999999998181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26005.15</v>
      </c>
      <c r="D189" s="1">
        <f>'PR-RAS'!E193</f>
        <v>16104.41</v>
      </c>
      <c r="E189" s="1">
        <v>0</v>
      </c>
      <c r="F189" s="1">
        <v>0</v>
      </c>
      <c r="G189" s="2">
        <f t="shared" si="0"/>
        <v>10944.226360000001</v>
      </c>
      <c r="H189" s="2">
        <f t="shared" si="1"/>
        <v>0.56000000000130967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116201.01</v>
      </c>
      <c r="D191" s="1">
        <f>'PR-RAS'!E195</f>
        <v>4561.92</v>
      </c>
      <c r="E191" s="1">
        <v>0</v>
      </c>
      <c r="F191" s="1">
        <v>0</v>
      </c>
      <c r="G191" s="2">
        <f t="shared" si="0"/>
        <v>23811.7215</v>
      </c>
      <c r="H191" s="2">
        <f t="shared" si="1"/>
        <v>8.9999999994688551E-2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82634.27</v>
      </c>
      <c r="D192" s="1">
        <f>'PR-RAS'!E196</f>
        <v>64094.400000000001</v>
      </c>
      <c r="E192" s="1">
        <v>0</v>
      </c>
      <c r="F192" s="1">
        <v>0</v>
      </c>
      <c r="G192" s="2">
        <f t="shared" si="0"/>
        <v>40267.20637</v>
      </c>
      <c r="H192" s="2">
        <f t="shared" si="1"/>
        <v>0.67000000000552973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65048.97</v>
      </c>
      <c r="D198" s="1">
        <f>'PR-RAS'!E202</f>
        <v>53758.65</v>
      </c>
      <c r="E198" s="1">
        <v>0</v>
      </c>
      <c r="F198" s="1">
        <v>0</v>
      </c>
      <c r="G198" s="2">
        <f t="shared" si="0"/>
        <v>33995.555190000006</v>
      </c>
      <c r="H198" s="2">
        <f t="shared" si="1"/>
        <v>0.37999999999738066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65048.97</v>
      </c>
      <c r="D201" s="1">
        <f>'PR-RAS'!E205</f>
        <v>53758.65</v>
      </c>
      <c r="E201" s="1">
        <v>0</v>
      </c>
      <c r="F201" s="1">
        <v>0</v>
      </c>
      <c r="G201" s="2">
        <f t="shared" si="0"/>
        <v>34513.254000000008</v>
      </c>
      <c r="H201" s="2">
        <f t="shared" si="1"/>
        <v>0.37999999999738066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17585.300000000003</v>
      </c>
      <c r="D206" s="1">
        <f>'PR-RAS'!E210</f>
        <v>10335.75</v>
      </c>
      <c r="E206" s="1">
        <v>0</v>
      </c>
      <c r="F206" s="1">
        <v>0</v>
      </c>
      <c r="G206" s="2">
        <f t="shared" si="0"/>
        <v>7842.6440000000002</v>
      </c>
      <c r="H206" s="2">
        <f t="shared" si="1"/>
        <v>0.55000000000291038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11001.27</v>
      </c>
      <c r="D207" s="1">
        <f>'PR-RAS'!E211</f>
        <v>9978.94</v>
      </c>
      <c r="E207" s="1">
        <v>0</v>
      </c>
      <c r="F207" s="1">
        <v>0</v>
      </c>
      <c r="G207" s="2">
        <f t="shared" si="0"/>
        <v>6377.5848999999998</v>
      </c>
      <c r="H207" s="2">
        <f t="shared" si="1"/>
        <v>0.32999999999992724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5676.74</v>
      </c>
      <c r="D208" s="1">
        <f>'PR-RAS'!E212</f>
        <v>279.38</v>
      </c>
      <c r="E208" s="1">
        <v>0</v>
      </c>
      <c r="F208" s="1">
        <v>0</v>
      </c>
      <c r="G208" s="2">
        <f t="shared" si="0"/>
        <v>1290.7484999999999</v>
      </c>
      <c r="H208" s="2">
        <f t="shared" si="1"/>
        <v>0.64000000000021373</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907.29</v>
      </c>
      <c r="D209" s="1">
        <f>'PR-RAS'!E213</f>
        <v>77.430000000000007</v>
      </c>
      <c r="E209" s="1">
        <v>0</v>
      </c>
      <c r="F209" s="1">
        <v>0</v>
      </c>
      <c r="G209" s="2">
        <f t="shared" si="0"/>
        <v>220.9272</v>
      </c>
      <c r="H209" s="2">
        <f t="shared" si="1"/>
        <v>0.71999999999997044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1809.11</v>
      </c>
      <c r="D211" s="1">
        <f>'PR-RAS'!E215</f>
        <v>6318.9</v>
      </c>
      <c r="E211" s="1">
        <v>0</v>
      </c>
      <c r="F211" s="1">
        <v>0</v>
      </c>
      <c r="G211" s="2">
        <f t="shared" si="0"/>
        <v>3033.8510999999999</v>
      </c>
      <c r="H211" s="2">
        <f t="shared" si="1"/>
        <v>0.21000000000026375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1809.11</v>
      </c>
      <c r="D219" s="1">
        <f>'PR-RAS'!E223</f>
        <v>6318.9</v>
      </c>
      <c r="E219" s="1">
        <v>0</v>
      </c>
      <c r="F219" s="1">
        <v>0</v>
      </c>
      <c r="G219" s="2">
        <f t="shared" si="0"/>
        <v>3149.4263799999999</v>
      </c>
      <c r="H219" s="2">
        <f t="shared" si="1"/>
        <v>0.21000000000026375</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572003.24</v>
      </c>
      <c r="D220" s="1">
        <f>'PR-RAS'!E224</f>
        <v>692833.96</v>
      </c>
      <c r="E220" s="1">
        <v>0</v>
      </c>
      <c r="F220" s="1">
        <v>0</v>
      </c>
      <c r="G220" s="2">
        <f t="shared" si="0"/>
        <v>428729.98404000001</v>
      </c>
      <c r="H220" s="2">
        <f t="shared" si="1"/>
        <v>0.28000000002793968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484109.66</v>
      </c>
      <c r="D221" s="1">
        <f>'PR-RAS'!E225</f>
        <v>559404</v>
      </c>
      <c r="E221" s="1">
        <v>0</v>
      </c>
      <c r="F221" s="1">
        <v>0</v>
      </c>
      <c r="G221" s="2">
        <f t="shared" si="0"/>
        <v>352641.88519999996</v>
      </c>
      <c r="H221" s="2">
        <f t="shared" si="1"/>
        <v>0.34000000002561137</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484109.66</v>
      </c>
      <c r="D222" s="1">
        <f>'PR-RAS'!E226</f>
        <v>559404</v>
      </c>
      <c r="E222" s="1">
        <v>0</v>
      </c>
      <c r="F222" s="1">
        <v>0</v>
      </c>
      <c r="G222" s="2">
        <f t="shared" si="0"/>
        <v>354244.80286</v>
      </c>
      <c r="H222" s="2">
        <f t="shared" si="1"/>
        <v>0.34000000002561137</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22216.26</v>
      </c>
      <c r="D240" s="1">
        <f>'PR-RAS'!E244</f>
        <v>9593.2000000000007</v>
      </c>
      <c r="E240" s="1">
        <v>0</v>
      </c>
      <c r="F240" s="1">
        <v>0</v>
      </c>
      <c r="G240" s="2">
        <f t="shared" si="0"/>
        <v>9895.2357400000001</v>
      </c>
      <c r="H240" s="2">
        <f t="shared" si="1"/>
        <v>0.45999999999912689</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22216.26</v>
      </c>
      <c r="D241" s="1">
        <f>'PR-RAS'!E245</f>
        <v>9593.2000000000007</v>
      </c>
      <c r="E241" s="1">
        <v>0</v>
      </c>
      <c r="F241" s="1">
        <v>0</v>
      </c>
      <c r="G241" s="2">
        <f t="shared" si="0"/>
        <v>9936.6383999999998</v>
      </c>
      <c r="H241" s="2">
        <f t="shared" si="1"/>
        <v>0.45999999999912689</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65677.320000000007</v>
      </c>
      <c r="D243" s="1">
        <f>'PR-RAS'!E247</f>
        <v>123836.76</v>
      </c>
      <c r="E243" s="1">
        <v>0</v>
      </c>
      <c r="F243" s="1">
        <v>0</v>
      </c>
      <c r="G243" s="2">
        <f t="shared" si="0"/>
        <v>75830.903279999984</v>
      </c>
      <c r="H243" s="2">
        <f t="shared" si="1"/>
        <v>0.56000000001222361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65677.320000000007</v>
      </c>
      <c r="D246" s="1">
        <f>'PR-RAS'!E250</f>
        <v>123836.76</v>
      </c>
      <c r="E246" s="1">
        <v>0</v>
      </c>
      <c r="F246" s="1">
        <v>0</v>
      </c>
      <c r="G246" s="2">
        <f t="shared" si="0"/>
        <v>76770.955799999996</v>
      </c>
      <c r="H246" s="2">
        <f t="shared" si="1"/>
        <v>0.56000000001222361</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182052.69</v>
      </c>
      <c r="D248" s="1">
        <f>'PR-RAS'!E252</f>
        <v>247929.06</v>
      </c>
      <c r="E248" s="1">
        <v>0</v>
      </c>
      <c r="F248" s="1">
        <v>0</v>
      </c>
      <c r="G248" s="2">
        <f t="shared" si="0"/>
        <v>167443.97007000001</v>
      </c>
      <c r="H248" s="2">
        <f t="shared" si="1"/>
        <v>0.36999999999534339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182052.69</v>
      </c>
      <c r="D255" s="1">
        <f>'PR-RAS'!E259</f>
        <v>247929.06</v>
      </c>
      <c r="E255" s="1">
        <v>0</v>
      </c>
      <c r="F255" s="1">
        <v>0</v>
      </c>
      <c r="G255" s="2">
        <f t="shared" si="0"/>
        <v>172189.34574000002</v>
      </c>
      <c r="H255" s="2">
        <f t="shared" si="1"/>
        <v>0.36999999999534339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182052.69</v>
      </c>
      <c r="D256" s="1">
        <f>'PR-RAS'!E260</f>
        <v>247929.06</v>
      </c>
      <c r="E256" s="1">
        <v>0</v>
      </c>
      <c r="F256" s="1">
        <v>0</v>
      </c>
      <c r="G256" s="2">
        <f t="shared" si="0"/>
        <v>172867.25655000002</v>
      </c>
      <c r="H256" s="2">
        <f t="shared" si="1"/>
        <v>0.36999999999534339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2472.77</v>
      </c>
      <c r="D259" s="1">
        <f>'PR-RAS'!E263</f>
        <v>73902.150000000009</v>
      </c>
      <c r="E259" s="1">
        <v>0</v>
      </c>
      <c r="F259" s="1">
        <v>0</v>
      </c>
      <c r="G259" s="2">
        <f t="shared" si="0"/>
        <v>38771.484060000003</v>
      </c>
      <c r="H259" s="2">
        <f t="shared" si="1"/>
        <v>0.38000000000874934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2472.77</v>
      </c>
      <c r="D260" s="1">
        <f>'PR-RAS'!E264</f>
        <v>73902.150000000009</v>
      </c>
      <c r="E260" s="1">
        <v>0</v>
      </c>
      <c r="F260" s="1">
        <v>0</v>
      </c>
      <c r="G260" s="2">
        <f t="shared" si="0"/>
        <v>38921.761130000006</v>
      </c>
      <c r="H260" s="2">
        <f t="shared" si="1"/>
        <v>0.38000000000874934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1157.8599999999999</v>
      </c>
      <c r="D261" s="1">
        <f>'PR-RAS'!E265</f>
        <v>2172.4899999999998</v>
      </c>
      <c r="E261" s="1">
        <v>0</v>
      </c>
      <c r="F261" s="1">
        <v>0</v>
      </c>
      <c r="G261" s="2">
        <f t="shared" si="0"/>
        <v>1430.7384</v>
      </c>
      <c r="H261" s="2">
        <f t="shared" si="1"/>
        <v>0.62999999999988177</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1314.91</v>
      </c>
      <c r="D263" s="1">
        <f>'PR-RAS'!E267</f>
        <v>71729.66</v>
      </c>
      <c r="E263" s="1">
        <v>0</v>
      </c>
      <c r="F263" s="1">
        <v>0</v>
      </c>
      <c r="G263" s="2">
        <f t="shared" si="0"/>
        <v>37930.848260000006</v>
      </c>
      <c r="H263" s="2">
        <f t="shared" si="1"/>
        <v>0.42999999999642569</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10053041.84</v>
      </c>
      <c r="D285" s="1">
        <f>'PR-RAS'!E289</f>
        <v>11249901.910000004</v>
      </c>
      <c r="E285" s="1">
        <v>0</v>
      </c>
      <c r="F285" s="1">
        <v>0</v>
      </c>
      <c r="G285" s="2">
        <f t="shared" si="8"/>
        <v>9245008.1674400009</v>
      </c>
      <c r="H285" s="2">
        <f t="shared" si="9"/>
        <v>0.2499999962747097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1584715.620000001</v>
      </c>
      <c r="D286" s="1">
        <f>'PR-RAS'!E290</f>
        <v>1055409.6099999957</v>
      </c>
      <c r="E286" s="1">
        <v>0</v>
      </c>
      <c r="F286" s="1">
        <v>0</v>
      </c>
      <c r="G286" s="2">
        <f t="shared" si="8"/>
        <v>1053227.4293999977</v>
      </c>
      <c r="H286" s="2">
        <f t="shared" si="9"/>
        <v>0.77000000327825546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8865462.9600000009</v>
      </c>
      <c r="D288" s="1">
        <f>'PR-RAS'!E292</f>
        <v>9371031.7899999991</v>
      </c>
      <c r="E288" s="1">
        <v>0</v>
      </c>
      <c r="F288" s="1">
        <v>0</v>
      </c>
      <c r="G288" s="2">
        <f t="shared" si="8"/>
        <v>7923360.1169799995</v>
      </c>
      <c r="H288" s="2">
        <f t="shared" si="9"/>
        <v>0.25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523005.09</v>
      </c>
      <c r="D290" s="1">
        <f>'PR-RAS'!E294</f>
        <v>584028.38</v>
      </c>
      <c r="E290" s="1">
        <v>0</v>
      </c>
      <c r="F290" s="1">
        <v>0</v>
      </c>
      <c r="G290" s="2">
        <f t="shared" si="8"/>
        <v>488716.87465000001</v>
      </c>
      <c r="H290" s="2">
        <f t="shared" si="9"/>
        <v>0.47000000003026798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536045.11</v>
      </c>
      <c r="D291" s="1">
        <f>'PR-RAS'!E295</f>
        <v>596895.85</v>
      </c>
      <c r="E291" s="1">
        <v>0</v>
      </c>
      <c r="F291" s="1">
        <v>0</v>
      </c>
      <c r="G291" s="2">
        <f t="shared" si="8"/>
        <v>501652.67489999998</v>
      </c>
      <c r="H291" s="2">
        <f t="shared" si="9"/>
        <v>0.26000000000931323</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10936.89</v>
      </c>
      <c r="D293" s="1">
        <f>'PR-RAS'!E298</f>
        <v>0</v>
      </c>
      <c r="E293" s="1">
        <v>0</v>
      </c>
      <c r="F293" s="1">
        <v>0</v>
      </c>
      <c r="G293" s="2">
        <f t="shared" si="8"/>
        <v>3193.5718799999995</v>
      </c>
      <c r="H293" s="2">
        <f t="shared" si="9"/>
        <v>0.11000000000058208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10617.82</v>
      </c>
      <c r="D294" s="1">
        <f>'PR-RAS'!E299</f>
        <v>0</v>
      </c>
      <c r="E294" s="1">
        <v>0</v>
      </c>
      <c r="F294" s="1">
        <v>0</v>
      </c>
      <c r="G294" s="2">
        <f t="shared" si="8"/>
        <v>3111.0212599999995</v>
      </c>
      <c r="H294" s="2">
        <f t="shared" si="9"/>
        <v>0.18000000000029104</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10617.82</v>
      </c>
      <c r="D299" s="1">
        <f>'PR-RAS'!E304</f>
        <v>0</v>
      </c>
      <c r="E299" s="1">
        <v>0</v>
      </c>
      <c r="F299" s="1">
        <v>0</v>
      </c>
      <c r="G299" s="2">
        <f t="shared" si="8"/>
        <v>3164.1103599999997</v>
      </c>
      <c r="H299" s="2">
        <f t="shared" si="9"/>
        <v>0.18000000000029104</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10617.82</v>
      </c>
      <c r="D303" s="1">
        <f>'PR-RAS'!E308</f>
        <v>0</v>
      </c>
      <c r="E303" s="1">
        <v>0</v>
      </c>
      <c r="F303" s="1">
        <v>0</v>
      </c>
      <c r="G303" s="2">
        <f t="shared" si="8"/>
        <v>3206.5816399999999</v>
      </c>
      <c r="H303" s="2">
        <f t="shared" si="9"/>
        <v>0.18000000000029104</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319.07</v>
      </c>
      <c r="D306" s="1">
        <f>'PR-RAS'!E311</f>
        <v>0</v>
      </c>
      <c r="E306" s="1">
        <v>0</v>
      </c>
      <c r="F306" s="1">
        <v>0</v>
      </c>
      <c r="G306" s="2">
        <f t="shared" si="8"/>
        <v>97.31635</v>
      </c>
      <c r="H306" s="2">
        <f t="shared" si="9"/>
        <v>6.9999999999993179E-2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319.07</v>
      </c>
      <c r="D321" s="1">
        <f>'PR-RAS'!E326</f>
        <v>0</v>
      </c>
      <c r="E321" s="1">
        <v>0</v>
      </c>
      <c r="F321" s="1">
        <v>0</v>
      </c>
      <c r="G321" s="2">
        <f t="shared" si="8"/>
        <v>102.1024</v>
      </c>
      <c r="H321" s="2">
        <f t="shared" si="9"/>
        <v>6.9999999999993179E-2</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319.07</v>
      </c>
      <c r="D322" s="1">
        <f>'PR-RAS'!E327</f>
        <v>0</v>
      </c>
      <c r="E322" s="1">
        <v>0</v>
      </c>
      <c r="F322" s="1">
        <v>0</v>
      </c>
      <c r="G322" s="2">
        <f t="shared" si="8"/>
        <v>102.42147</v>
      </c>
      <c r="H322" s="2">
        <f t="shared" si="9"/>
        <v>6.9999999999993179E-2</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321623.63</v>
      </c>
      <c r="D345" s="1">
        <f>'PR-RAS'!E350</f>
        <v>385029.88</v>
      </c>
      <c r="E345" s="1">
        <v>0</v>
      </c>
      <c r="F345" s="1">
        <v>0</v>
      </c>
      <c r="G345" s="2">
        <f t="shared" si="8"/>
        <v>375539.08616000001</v>
      </c>
      <c r="H345" s="2">
        <f t="shared" si="9"/>
        <v>0.48999999999068677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1569.9</v>
      </c>
      <c r="D346" s="1">
        <f>'PR-RAS'!E351</f>
        <v>4750</v>
      </c>
      <c r="E346" s="1">
        <v>0</v>
      </c>
      <c r="F346" s="1">
        <v>0</v>
      </c>
      <c r="G346" s="2">
        <f t="shared" si="8"/>
        <v>3819.1154999999994</v>
      </c>
      <c r="H346" s="2">
        <f t="shared" si="9"/>
        <v>9.9999999999909051E-2</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1569.9</v>
      </c>
      <c r="D351" s="1">
        <f>'PR-RAS'!E356</f>
        <v>4750</v>
      </c>
      <c r="E351" s="1">
        <v>0</v>
      </c>
      <c r="F351" s="1">
        <v>0</v>
      </c>
      <c r="G351" s="2">
        <f t="shared" si="8"/>
        <v>3874.4649999999997</v>
      </c>
      <c r="H351" s="2">
        <f t="shared" si="9"/>
        <v>9.9999999999909051E-2</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4750</v>
      </c>
      <c r="E354" s="1">
        <v>0</v>
      </c>
      <c r="F354" s="1">
        <v>0</v>
      </c>
      <c r="G354" s="2">
        <f t="shared" si="8"/>
        <v>3353.5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1569.9</v>
      </c>
      <c r="D355" s="1">
        <f>'PR-RAS'!E360</f>
        <v>0</v>
      </c>
      <c r="E355" s="1">
        <v>0</v>
      </c>
      <c r="F355" s="1">
        <v>0</v>
      </c>
      <c r="G355" s="2">
        <f t="shared" si="8"/>
        <v>555.74459999999999</v>
      </c>
      <c r="H355" s="2">
        <f t="shared" si="9"/>
        <v>9.9999999999909051E-2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320053.73</v>
      </c>
      <c r="D358" s="1">
        <f>'PR-RAS'!E363</f>
        <v>380279.88</v>
      </c>
      <c r="E358" s="1">
        <v>0</v>
      </c>
      <c r="F358" s="1">
        <v>0</v>
      </c>
      <c r="G358" s="2">
        <f t="shared" si="8"/>
        <v>385779.01592999999</v>
      </c>
      <c r="H358" s="2">
        <f t="shared" si="9"/>
        <v>0.39000000001396984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46424.47</v>
      </c>
      <c r="D359" s="1">
        <f>'PR-RAS'!E364</f>
        <v>39945.729999999996</v>
      </c>
      <c r="E359" s="1">
        <v>0</v>
      </c>
      <c r="F359" s="1">
        <v>0</v>
      </c>
      <c r="G359" s="2">
        <f t="shared" si="8"/>
        <v>45221.102939999997</v>
      </c>
      <c r="H359" s="2">
        <f t="shared" si="9"/>
        <v>0.74000000000523869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46424.47</v>
      </c>
      <c r="D361" s="1">
        <f>'PR-RAS'!E366</f>
        <v>25618.6</v>
      </c>
      <c r="E361" s="1">
        <v>0</v>
      </c>
      <c r="F361" s="1">
        <v>0</v>
      </c>
      <c r="G361" s="2">
        <f t="shared" si="8"/>
        <v>35158.201199999996</v>
      </c>
      <c r="H361" s="2">
        <f t="shared" si="9"/>
        <v>0.87000000000261934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14327.13</v>
      </c>
      <c r="E363" s="1">
        <v>0</v>
      </c>
      <c r="F363" s="1">
        <v>0</v>
      </c>
      <c r="G363" s="2">
        <f t="shared" si="8"/>
        <v>10372.842119999999</v>
      </c>
      <c r="H363" s="2">
        <f t="shared" si="9"/>
        <v>0.12999999999919964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268845.53000000003</v>
      </c>
      <c r="D364" s="1">
        <f>'PR-RAS'!E369</f>
        <v>335435.61000000004</v>
      </c>
      <c r="E364" s="1">
        <v>0</v>
      </c>
      <c r="F364" s="1">
        <v>0</v>
      </c>
      <c r="G364" s="2">
        <f t="shared" si="8"/>
        <v>341117.18025000003</v>
      </c>
      <c r="H364" s="2">
        <f t="shared" si="9"/>
        <v>0.8599999999278225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104862.98</v>
      </c>
      <c r="D365" s="1">
        <f>'PR-RAS'!E370</f>
        <v>191012.81</v>
      </c>
      <c r="E365" s="1">
        <v>0</v>
      </c>
      <c r="F365" s="1">
        <v>0</v>
      </c>
      <c r="G365" s="2">
        <f t="shared" si="8"/>
        <v>177227.45039999997</v>
      </c>
      <c r="H365" s="2">
        <f t="shared" si="9"/>
        <v>0.21000000000640284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1285.75</v>
      </c>
      <c r="D366" s="1">
        <f>'PR-RAS'!E371</f>
        <v>5597.44</v>
      </c>
      <c r="E366" s="1">
        <v>0</v>
      </c>
      <c r="F366" s="1">
        <v>0</v>
      </c>
      <c r="G366" s="2">
        <f t="shared" si="8"/>
        <v>4555.4299499999997</v>
      </c>
      <c r="H366" s="2">
        <f t="shared" si="9"/>
        <v>0.68999999999959982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3468.78</v>
      </c>
      <c r="D367" s="1">
        <f>'PR-RAS'!E372</f>
        <v>7703.08</v>
      </c>
      <c r="E367" s="1">
        <v>0</v>
      </c>
      <c r="F367" s="1">
        <v>0</v>
      </c>
      <c r="G367" s="2">
        <f t="shared" si="8"/>
        <v>6908.2280399999991</v>
      </c>
      <c r="H367" s="2">
        <f t="shared" si="9"/>
        <v>0.29999999999972715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29109.65</v>
      </c>
      <c r="D368" s="1">
        <f>'PR-RAS'!E373</f>
        <v>54229.99</v>
      </c>
      <c r="E368" s="1">
        <v>0</v>
      </c>
      <c r="F368" s="1">
        <v>0</v>
      </c>
      <c r="G368" s="2">
        <f t="shared" si="8"/>
        <v>50488.054210000002</v>
      </c>
      <c r="H368" s="2">
        <f t="shared" si="9"/>
        <v>0.36000000000058208</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106155.57</v>
      </c>
      <c r="D369" s="1">
        <f>'PR-RAS'!E374</f>
        <v>50261.440000000002</v>
      </c>
      <c r="E369" s="1">
        <v>0</v>
      </c>
      <c r="F369" s="1">
        <v>0</v>
      </c>
      <c r="G369" s="2">
        <f t="shared" si="8"/>
        <v>76057.669600000008</v>
      </c>
      <c r="H369" s="2">
        <f t="shared" si="9"/>
        <v>0.86999999999534339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3316.51</v>
      </c>
      <c r="E370" s="1">
        <v>0</v>
      </c>
      <c r="F370" s="1">
        <v>0</v>
      </c>
      <c r="G370" s="2">
        <f t="shared" si="8"/>
        <v>2447.5843800000002</v>
      </c>
      <c r="H370" s="2">
        <f t="shared" si="9"/>
        <v>0.48999999999978172</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23962.799999999999</v>
      </c>
      <c r="D371" s="1">
        <f>'PR-RAS'!E376</f>
        <v>23314.34</v>
      </c>
      <c r="E371" s="1">
        <v>0</v>
      </c>
      <c r="F371" s="1">
        <v>0</v>
      </c>
      <c r="G371" s="2">
        <f t="shared" si="8"/>
        <v>26118.847599999997</v>
      </c>
      <c r="H371" s="2">
        <f t="shared" si="9"/>
        <v>0.54000000000087311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302.04000000000002</v>
      </c>
      <c r="D373" s="1">
        <f>'PR-RAS'!E378</f>
        <v>0</v>
      </c>
      <c r="E373" s="1">
        <v>0</v>
      </c>
      <c r="F373" s="1">
        <v>0</v>
      </c>
      <c r="G373" s="2">
        <f t="shared" si="8"/>
        <v>112.35888000000001</v>
      </c>
      <c r="H373" s="2">
        <f t="shared" si="9"/>
        <v>4.0000000000020464E-2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302.04000000000002</v>
      </c>
      <c r="D374" s="1">
        <f>'PR-RAS'!E379</f>
        <v>0</v>
      </c>
      <c r="E374" s="1">
        <v>0</v>
      </c>
      <c r="F374" s="1">
        <v>0</v>
      </c>
      <c r="G374" s="2">
        <f t="shared" si="8"/>
        <v>112.66092</v>
      </c>
      <c r="H374" s="2">
        <f t="shared" si="9"/>
        <v>4.0000000000020464E-2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4481.6899999999996</v>
      </c>
      <c r="D378" s="1">
        <f>'PR-RAS'!E383</f>
        <v>4898.54</v>
      </c>
      <c r="E378" s="1">
        <v>0</v>
      </c>
      <c r="F378" s="1">
        <v>0</v>
      </c>
      <c r="G378" s="2">
        <f t="shared" si="8"/>
        <v>5383.0962900000004</v>
      </c>
      <c r="H378" s="2">
        <f t="shared" si="9"/>
        <v>0.77000000000043656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4481.6899999999996</v>
      </c>
      <c r="D379" s="1">
        <f>'PR-RAS'!E384</f>
        <v>4898.54</v>
      </c>
      <c r="E379" s="1">
        <v>0</v>
      </c>
      <c r="F379" s="1">
        <v>0</v>
      </c>
      <c r="G379" s="2">
        <f t="shared" si="8"/>
        <v>5397.3750600000003</v>
      </c>
      <c r="H379" s="2">
        <f t="shared" si="9"/>
        <v>0.77000000000043656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310686.74</v>
      </c>
      <c r="D403" s="1">
        <f>'PR-RAS'!E408</f>
        <v>385029.88</v>
      </c>
      <c r="E403" s="1">
        <v>0</v>
      </c>
      <c r="F403" s="1">
        <v>0</v>
      </c>
      <c r="G403" s="2">
        <f t="shared" si="8"/>
        <v>434460.09300000005</v>
      </c>
      <c r="H403" s="2">
        <f t="shared" si="9"/>
        <v>0.38000000000465661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10767566.119999999</v>
      </c>
      <c r="D405" s="1">
        <f>'PR-RAS'!E410</f>
        <v>10031979.359999999</v>
      </c>
      <c r="E405" s="1">
        <v>0</v>
      </c>
      <c r="F405" s="1">
        <v>0</v>
      </c>
      <c r="G405" s="2">
        <f t="shared" si="8"/>
        <v>12455936.035359999</v>
      </c>
      <c r="H405" s="2">
        <f t="shared" si="9"/>
        <v>0.47999999858438969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11648694.350000001</v>
      </c>
      <c r="D407" s="1">
        <f>'PR-RAS'!E412</f>
        <v>12305311.52</v>
      </c>
      <c r="E407" s="1">
        <v>0</v>
      </c>
      <c r="F407" s="1">
        <v>0</v>
      </c>
      <c r="G407" s="2">
        <f t="shared" si="8"/>
        <v>14721282.860340001</v>
      </c>
      <c r="H407" s="2">
        <f t="shared" si="9"/>
        <v>0.83000000193715096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10374665.470000001</v>
      </c>
      <c r="D408" s="1">
        <f>'PR-RAS'!E413</f>
        <v>11634931.790000005</v>
      </c>
      <c r="E408" s="1">
        <v>0</v>
      </c>
      <c r="F408" s="1">
        <v>0</v>
      </c>
      <c r="G408" s="2">
        <f t="shared" si="8"/>
        <v>13693323.323350005</v>
      </c>
      <c r="H408" s="2">
        <f t="shared" si="9"/>
        <v>0.67999999597668648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1274028.8800000008</v>
      </c>
      <c r="D409" s="1">
        <f>'PR-RAS'!E414</f>
        <v>670379.72999999486</v>
      </c>
      <c r="E409" s="1">
        <v>0</v>
      </c>
      <c r="F409" s="1">
        <v>0</v>
      </c>
      <c r="G409" s="2">
        <f t="shared" si="8"/>
        <v>1066833.6427199962</v>
      </c>
      <c r="H409" s="2">
        <f t="shared" si="9"/>
        <v>0.39000000432133675</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1902103.1599999983</v>
      </c>
      <c r="D412" s="1">
        <f>'PR-RAS'!E417</f>
        <v>660947.5700000003</v>
      </c>
      <c r="E412" s="1">
        <v>0</v>
      </c>
      <c r="F412" s="1">
        <v>0</v>
      </c>
      <c r="G412" s="2">
        <f t="shared" si="8"/>
        <v>1325063.3012999995</v>
      </c>
      <c r="H412" s="2">
        <f t="shared" si="9"/>
        <v>0.58999999798834324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523005.09</v>
      </c>
      <c r="D413" s="1">
        <f>'PR-RAS'!E418</f>
        <v>584028.38</v>
      </c>
      <c r="E413" s="1">
        <v>0</v>
      </c>
      <c r="F413" s="1">
        <v>0</v>
      </c>
      <c r="G413" s="2">
        <f t="shared" si="8"/>
        <v>696717.48219999997</v>
      </c>
      <c r="H413" s="2">
        <f t="shared" si="9"/>
        <v>0.47000000003026798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1048345.73</v>
      </c>
      <c r="D522" s="1">
        <f>'PR-RAS'!E528</f>
        <v>1048547.35</v>
      </c>
      <c r="E522" s="1">
        <v>0</v>
      </c>
      <c r="F522" s="1">
        <v>0</v>
      </c>
      <c r="G522" s="2">
        <f t="shared" ref="G522:G809" si="10">(B522/1000)*(C522*1+D522*2)</f>
        <v>1638774.4640299999</v>
      </c>
      <c r="H522" s="2">
        <f t="shared" ref="H522:H809" si="11">ABS(C522-ROUND(C522,0))+ABS(D522-ROUND(D522,0))</f>
        <v>0.61999999999534339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1048345.73</v>
      </c>
      <c r="D587" s="1">
        <f>'PR-RAS'!E593</f>
        <v>1048547.35</v>
      </c>
      <c r="E587" s="1">
        <v>0</v>
      </c>
      <c r="F587" s="1">
        <v>0</v>
      </c>
      <c r="G587" s="2">
        <f t="shared" si="10"/>
        <v>1843228.0919799998</v>
      </c>
      <c r="H587" s="2">
        <f t="shared" si="11"/>
        <v>0.61999999999534339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1048345.73</v>
      </c>
      <c r="D599" s="1">
        <f>'PR-RAS'!E605</f>
        <v>1048547.35</v>
      </c>
      <c r="E599" s="1">
        <v>0</v>
      </c>
      <c r="F599" s="1">
        <v>0</v>
      </c>
      <c r="G599" s="2">
        <f t="shared" si="10"/>
        <v>1880973.3771399998</v>
      </c>
      <c r="H599" s="2">
        <f t="shared" si="11"/>
        <v>0.61999999999534339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1048345.73</v>
      </c>
      <c r="D600" s="1">
        <f>'PR-RAS'!E606</f>
        <v>1048547.35</v>
      </c>
      <c r="E600" s="1">
        <v>0</v>
      </c>
      <c r="F600" s="1">
        <v>0</v>
      </c>
      <c r="G600" s="2">
        <f t="shared" si="10"/>
        <v>1884118.8175699997</v>
      </c>
      <c r="H600" s="2">
        <f t="shared" si="11"/>
        <v>0.61999999999534339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1048345.73</v>
      </c>
      <c r="D630" s="1">
        <f>'PR-RAS'!E636</f>
        <v>1048547.35</v>
      </c>
      <c r="E630" s="1">
        <v>0</v>
      </c>
      <c r="F630" s="1">
        <v>0</v>
      </c>
      <c r="G630" s="2">
        <f t="shared" si="10"/>
        <v>1978482.0304699999</v>
      </c>
      <c r="H630" s="2">
        <f t="shared" si="11"/>
        <v>0.61999999999534339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2410930.66</v>
      </c>
      <c r="D631" s="1">
        <f>'PR-RAS'!E637</f>
        <v>1362584.96</v>
      </c>
      <c r="E631" s="1">
        <v>0</v>
      </c>
      <c r="F631" s="1">
        <v>0</v>
      </c>
      <c r="G631" s="2">
        <f t="shared" si="10"/>
        <v>3235743.3654</v>
      </c>
      <c r="H631" s="2">
        <f t="shared" si="11"/>
        <v>0.37999999988824129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11648694.350000001</v>
      </c>
      <c r="D633" s="1">
        <f>'PR-RAS'!E639</f>
        <v>12305311.52</v>
      </c>
      <c r="E633" s="1">
        <v>0</v>
      </c>
      <c r="F633" s="1">
        <v>0</v>
      </c>
      <c r="G633" s="2">
        <f t="shared" si="10"/>
        <v>22915888.59048</v>
      </c>
      <c r="H633" s="2">
        <f t="shared" si="11"/>
        <v>0.83000000193715096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11423011.200000001</v>
      </c>
      <c r="D634" s="1">
        <f>'PR-RAS'!E640</f>
        <v>12683479.140000004</v>
      </c>
      <c r="E634" s="1">
        <v>0</v>
      </c>
      <c r="F634" s="1">
        <v>0</v>
      </c>
      <c r="G634" s="2">
        <f t="shared" si="10"/>
        <v>23288050.680840008</v>
      </c>
      <c r="H634" s="2">
        <f t="shared" si="11"/>
        <v>0.34000000543892384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225683.15000000037</v>
      </c>
      <c r="D635" s="1">
        <f>'PR-RAS'!E641</f>
        <v>0</v>
      </c>
      <c r="E635" s="1">
        <v>0</v>
      </c>
      <c r="F635" s="1">
        <v>0</v>
      </c>
      <c r="G635" s="2">
        <f t="shared" si="10"/>
        <v>143083.11710000024</v>
      </c>
      <c r="H635" s="2">
        <f t="shared" si="11"/>
        <v>0.15000000037252903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378167.62000000477</v>
      </c>
      <c r="E636" s="1">
        <v>0</v>
      </c>
      <c r="F636" s="1">
        <v>0</v>
      </c>
      <c r="G636" s="2">
        <f t="shared" si="10"/>
        <v>480272.87740000605</v>
      </c>
      <c r="H636" s="2">
        <f t="shared" si="11"/>
        <v>0.37999999523162842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508827.50000000186</v>
      </c>
      <c r="D637" s="1">
        <f>'PR-RAS'!E643</f>
        <v>701637.38999999966</v>
      </c>
      <c r="E637" s="1">
        <v>0</v>
      </c>
      <c r="F637" s="1">
        <v>0</v>
      </c>
      <c r="G637" s="2">
        <f t="shared" si="10"/>
        <v>1216097.0500800009</v>
      </c>
      <c r="H637" s="2">
        <f t="shared" si="11"/>
        <v>0.88999999780207872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734510.65000000224</v>
      </c>
      <c r="D639" s="1">
        <f>'PR-RAS'!E645</f>
        <v>323469.7699999949</v>
      </c>
      <c r="E639" s="1">
        <v>0</v>
      </c>
      <c r="F639" s="1">
        <v>0</v>
      </c>
      <c r="G639" s="2">
        <f t="shared" si="10"/>
        <v>881365.22121999494</v>
      </c>
      <c r="H639" s="2">
        <f t="shared" si="11"/>
        <v>0.58000000286847353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551863.25</v>
      </c>
      <c r="D641" s="1">
        <f>'PR-RAS'!E647</f>
        <v>624795.11</v>
      </c>
      <c r="E641" s="1">
        <v>0</v>
      </c>
      <c r="F641" s="1">
        <v>0</v>
      </c>
      <c r="G641" s="2">
        <f t="shared" si="10"/>
        <v>1152930.2208</v>
      </c>
      <c r="H641" s="2">
        <f t="shared" si="11"/>
        <v>0.35999999998603016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739262.34</v>
      </c>
      <c r="D642" s="1">
        <f>'PR-RAS'!E649</f>
        <v>922654.42</v>
      </c>
      <c r="E642" s="1">
        <v>0</v>
      </c>
      <c r="F642" s="1">
        <v>0</v>
      </c>
      <c r="G642" s="2">
        <f t="shared" si="10"/>
        <v>1656710.12638</v>
      </c>
      <c r="H642" s="2">
        <f t="shared" si="11"/>
        <v>0.76000000000931323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5582698.7699999996</v>
      </c>
      <c r="D643" s="1">
        <f>'PR-RAS'!E650</f>
        <v>5445041.9299999997</v>
      </c>
      <c r="E643" s="1">
        <v>0</v>
      </c>
      <c r="F643" s="1">
        <v>0</v>
      </c>
      <c r="G643" s="2">
        <f t="shared" si="10"/>
        <v>10575526.44846</v>
      </c>
      <c r="H643" s="2">
        <f t="shared" si="11"/>
        <v>0.30000000074505806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5399306.6900000004</v>
      </c>
      <c r="D644" s="1">
        <f>'PR-RAS'!E651</f>
        <v>5745405.3600000003</v>
      </c>
      <c r="E644" s="1">
        <v>0</v>
      </c>
      <c r="F644" s="1">
        <v>0</v>
      </c>
      <c r="G644" s="2">
        <f t="shared" si="10"/>
        <v>10860345.49463</v>
      </c>
      <c r="H644" s="2">
        <f t="shared" si="11"/>
        <v>0.66999999992549419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922654.41999999899</v>
      </c>
      <c r="D645" s="1">
        <f>'PR-RAS'!E652</f>
        <v>622290.98999999929</v>
      </c>
      <c r="E645" s="1">
        <v>0</v>
      </c>
      <c r="F645" s="1">
        <v>0</v>
      </c>
      <c r="G645" s="2">
        <f t="shared" si="10"/>
        <v>1395700.2415999984</v>
      </c>
      <c r="H645" s="2">
        <f t="shared" si="11"/>
        <v>0.42999999970197678</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258</v>
      </c>
      <c r="D647" s="1">
        <f>'PR-RAS'!E654</f>
        <v>262</v>
      </c>
      <c r="E647" s="1">
        <v>0</v>
      </c>
      <c r="F647" s="1">
        <v>0</v>
      </c>
      <c r="G647" s="2">
        <f t="shared" si="10"/>
        <v>505.17200000000003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251</v>
      </c>
      <c r="D649" s="1">
        <f>'PR-RAS'!E656</f>
        <v>254</v>
      </c>
      <c r="E649" s="1">
        <v>0</v>
      </c>
      <c r="F649" s="1">
        <v>0</v>
      </c>
      <c r="G649" s="2">
        <f t="shared" si="10"/>
        <v>491.83199999999999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229.84</v>
      </c>
      <c r="E669" s="1">
        <v>0</v>
      </c>
      <c r="F669" s="1">
        <v>0</v>
      </c>
      <c r="G669" s="2">
        <f t="shared" si="10"/>
        <v>307.06624000000005</v>
      </c>
      <c r="H669" s="2">
        <f t="shared" si="11"/>
        <v>0.15999999999999659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87863.21</v>
      </c>
      <c r="D689" s="1">
        <f>'PR-RAS'!E696</f>
        <v>59708.12</v>
      </c>
      <c r="E689" s="1">
        <v>0</v>
      </c>
      <c r="F689" s="1">
        <v>0</v>
      </c>
      <c r="G689" s="2">
        <f t="shared" si="10"/>
        <v>142608.2616</v>
      </c>
      <c r="H689" s="2">
        <f t="shared" si="11"/>
        <v>0.33000000000902219</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17738.259999999998</v>
      </c>
      <c r="E690" s="1">
        <v>0</v>
      </c>
      <c r="F690" s="1">
        <v>0</v>
      </c>
      <c r="G690" s="2">
        <f t="shared" si="10"/>
        <v>24443.322279999997</v>
      </c>
      <c r="H690" s="2">
        <f t="shared" si="11"/>
        <v>0.25999999999839929</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494027.01</v>
      </c>
      <c r="D703" s="1">
        <f>'PR-RAS'!E710</f>
        <v>554740.5</v>
      </c>
      <c r="E703" s="1">
        <v>0</v>
      </c>
      <c r="F703" s="1">
        <v>0</v>
      </c>
      <c r="G703" s="2">
        <f t="shared" si="10"/>
        <v>1125662.6230199998</v>
      </c>
      <c r="H703" s="2">
        <f t="shared" si="11"/>
        <v>0.51000000000931323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968.21</v>
      </c>
      <c r="D705" s="1">
        <f>'PR-RAS'!E712</f>
        <v>663.61</v>
      </c>
      <c r="E705" s="1">
        <v>0</v>
      </c>
      <c r="F705" s="1">
        <v>0</v>
      </c>
      <c r="G705" s="2">
        <f t="shared" si="10"/>
        <v>1615.9827200000002</v>
      </c>
      <c r="H705" s="2">
        <f t="shared" si="11"/>
        <v>0.60000000000002274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12516.18</v>
      </c>
      <c r="D709" s="1">
        <f>'PR-RAS'!E716</f>
        <v>11066.01</v>
      </c>
      <c r="E709" s="1">
        <v>0</v>
      </c>
      <c r="F709" s="1">
        <v>0</v>
      </c>
      <c r="G709" s="2">
        <f t="shared" si="10"/>
        <v>24530.925599999995</v>
      </c>
      <c r="H709" s="2">
        <f t="shared" si="11"/>
        <v>0.19000000000050932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9460.16</v>
      </c>
      <c r="D710" s="1">
        <f>'PR-RAS'!E717</f>
        <v>8011.23</v>
      </c>
      <c r="E710" s="1">
        <v>0</v>
      </c>
      <c r="F710" s="1">
        <v>0</v>
      </c>
      <c r="G710" s="2">
        <f t="shared" si="10"/>
        <v>18067.17758</v>
      </c>
      <c r="H710" s="2">
        <f t="shared" si="11"/>
        <v>0.38999999999941792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89667.29</v>
      </c>
      <c r="D711" s="1">
        <f>'PR-RAS'!E718</f>
        <v>124928.81</v>
      </c>
      <c r="E711" s="1">
        <v>0</v>
      </c>
      <c r="F711" s="1">
        <v>0</v>
      </c>
      <c r="G711" s="2">
        <f t="shared" si="10"/>
        <v>241062.68609999996</v>
      </c>
      <c r="H711" s="2">
        <f t="shared" si="11"/>
        <v>0.47999999999592546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10870</v>
      </c>
      <c r="D713" s="1">
        <f>'PR-RAS'!E720</f>
        <v>15876</v>
      </c>
      <c r="E713" s="1">
        <v>0</v>
      </c>
      <c r="F713" s="1">
        <v>0</v>
      </c>
      <c r="G713" s="2">
        <f t="shared" si="10"/>
        <v>30346.863999999998</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10507.24</v>
      </c>
      <c r="D714" s="1">
        <f>'PR-RAS'!E721</f>
        <v>22469.52</v>
      </c>
      <c r="E714" s="1">
        <v>0</v>
      </c>
      <c r="F714" s="1">
        <v>0</v>
      </c>
      <c r="G714" s="2">
        <f t="shared" si="10"/>
        <v>39533.197639999999</v>
      </c>
      <c r="H714" s="2">
        <f t="shared" si="11"/>
        <v>0.71999999999934516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312248.81</v>
      </c>
      <c r="D715" s="1">
        <f>'PR-RAS'!E722</f>
        <v>310026.40000000002</v>
      </c>
      <c r="E715" s="1">
        <v>0</v>
      </c>
      <c r="F715" s="1">
        <v>0</v>
      </c>
      <c r="G715" s="2">
        <f t="shared" si="10"/>
        <v>665663.34954000008</v>
      </c>
      <c r="H715" s="2">
        <f t="shared" si="11"/>
        <v>0.59000000002561137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77412.100000000006</v>
      </c>
      <c r="D716" s="1">
        <f>'PR-RAS'!E723</f>
        <v>50953.95</v>
      </c>
      <c r="E716" s="1">
        <v>0</v>
      </c>
      <c r="F716" s="1">
        <v>0</v>
      </c>
      <c r="G716" s="2">
        <f t="shared" si="10"/>
        <v>128213.79999999999</v>
      </c>
      <c r="H716" s="2">
        <f t="shared" si="11"/>
        <v>0.15000000000873115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65048.97</v>
      </c>
      <c r="D735" s="1">
        <f>'PR-RAS'!E742</f>
        <v>53758.65</v>
      </c>
      <c r="E735" s="1">
        <v>0</v>
      </c>
      <c r="F735" s="1">
        <v>0</v>
      </c>
      <c r="G735" s="2">
        <f t="shared" si="10"/>
        <v>126663.64218000001</v>
      </c>
      <c r="H735" s="2">
        <f t="shared" si="11"/>
        <v>0.37999999999738066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22216.26</v>
      </c>
      <c r="D784" s="1">
        <f>'PR-RAS'!E791</f>
        <v>9593.2000000000007</v>
      </c>
      <c r="E784" s="1">
        <v>0</v>
      </c>
      <c r="F784" s="1">
        <v>0</v>
      </c>
      <c r="G784" s="2">
        <f t="shared" si="10"/>
        <v>32418.282780000005</v>
      </c>
      <c r="H784" s="2">
        <f t="shared" si="11"/>
        <v>0.45999999999912689</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174085.08</v>
      </c>
      <c r="D812" s="1">
        <f>'PR-RAS'!E819</f>
        <v>0</v>
      </c>
      <c r="E812" s="1">
        <v>0</v>
      </c>
      <c r="F812" s="1">
        <v>0</v>
      </c>
      <c r="G812" s="2">
        <f t="shared" si="18"/>
        <v>141182.99987999999</v>
      </c>
      <c r="H812" s="2">
        <f t="shared" si="19"/>
        <v>7.9999999987194315E-2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222351.38</v>
      </c>
      <c r="E813" s="1">
        <v>0</v>
      </c>
      <c r="F813" s="1">
        <v>0</v>
      </c>
      <c r="G813" s="2">
        <f t="shared" si="18"/>
        <v>361098.64112000004</v>
      </c>
      <c r="H813" s="2">
        <f t="shared" si="19"/>
        <v>0.38000000000465661</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7967.61</v>
      </c>
      <c r="D816" s="1">
        <f>'PR-RAS'!E823</f>
        <v>25577.68</v>
      </c>
      <c r="E816" s="1">
        <v>0</v>
      </c>
      <c r="F816" s="1">
        <v>0</v>
      </c>
      <c r="G816" s="2">
        <f t="shared" si="18"/>
        <v>48185.220549999998</v>
      </c>
      <c r="H816" s="2">
        <f t="shared" si="19"/>
        <v>0.71000000000003638</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1044192.71</v>
      </c>
      <c r="D947" s="1">
        <f>'PR-RAS'!E954</f>
        <v>1044192.72</v>
      </c>
      <c r="E947" s="1">
        <v>0</v>
      </c>
      <c r="F947" s="1">
        <v>0</v>
      </c>
      <c r="G947" s="2">
        <f t="shared" si="18"/>
        <v>2963418.9298999999</v>
      </c>
      <c r="H947" s="2">
        <f t="shared" si="19"/>
        <v>0.57000000006519258</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4153.01</v>
      </c>
      <c r="D948" s="1">
        <f>'PR-RAS'!E955</f>
        <v>4354.63</v>
      </c>
      <c r="E948" s="1">
        <v>0</v>
      </c>
      <c r="F948" s="1">
        <v>0</v>
      </c>
      <c r="G948" s="2">
        <f t="shared" si="18"/>
        <v>12180.56969</v>
      </c>
      <c r="H948" s="2">
        <f t="shared" si="19"/>
        <v>0.38000000000010914</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57722268.529999994</v>
      </c>
      <c r="D984" s="6">
        <f>BILANCA!E6</f>
        <v>55781826.250000007</v>
      </c>
      <c r="E984" s="6">
        <v>0</v>
      </c>
      <c r="F984" s="6">
        <v>0</v>
      </c>
      <c r="G984" s="7">
        <f t="shared" ref="G984:G1241" si="22">B984/1000*C984+B984/500*D984</f>
        <v>169285.92103</v>
      </c>
      <c r="H984" s="7">
        <f t="shared" si="19"/>
        <v>0.7200000137090683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55168011.449999996</v>
      </c>
      <c r="D985" s="1">
        <f>BILANCA!E7</f>
        <v>53400793.260000005</v>
      </c>
      <c r="E985" s="1">
        <v>0</v>
      </c>
      <c r="F985" s="1">
        <v>0</v>
      </c>
      <c r="G985" s="2">
        <f t="shared" si="22"/>
        <v>323939.19594000001</v>
      </c>
      <c r="H985" s="2">
        <f t="shared" si="19"/>
        <v>0.71000000089406967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9900255.870000001</v>
      </c>
      <c r="D986" s="1">
        <f>BILANCA!E8</f>
        <v>9905006.040000001</v>
      </c>
      <c r="E986" s="1">
        <v>0</v>
      </c>
      <c r="F986" s="1">
        <v>0</v>
      </c>
      <c r="G986" s="2">
        <f t="shared" si="22"/>
        <v>89130.803850000011</v>
      </c>
      <c r="H986" s="2">
        <f t="shared" si="19"/>
        <v>0.16999999992549419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8558268.9800000004</v>
      </c>
      <c r="D987" s="1">
        <f>BILANCA!E9</f>
        <v>8558269.1500000004</v>
      </c>
      <c r="E987" s="1">
        <v>0</v>
      </c>
      <c r="F987" s="1">
        <v>0</v>
      </c>
      <c r="G987" s="2">
        <f t="shared" si="22"/>
        <v>102699.22912</v>
      </c>
      <c r="H987" s="2">
        <f t="shared" si="19"/>
        <v>0.16999999992549419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1357649.23</v>
      </c>
      <c r="D988" s="1">
        <f>BILANCA!E10</f>
        <v>1362399.23</v>
      </c>
      <c r="E988" s="1">
        <v>0</v>
      </c>
      <c r="F988" s="1">
        <v>0</v>
      </c>
      <c r="G988" s="2">
        <f t="shared" si="22"/>
        <v>20412.238450000001</v>
      </c>
      <c r="H988" s="2">
        <f t="shared" si="19"/>
        <v>0.4599999999627471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15662.34</v>
      </c>
      <c r="D989" s="1">
        <f>BILANCA!E11</f>
        <v>15662.34</v>
      </c>
      <c r="E989" s="1">
        <v>0</v>
      </c>
      <c r="F989" s="1">
        <v>0</v>
      </c>
      <c r="G989" s="2">
        <f t="shared" si="22"/>
        <v>281.92212000000001</v>
      </c>
      <c r="H989" s="2">
        <f t="shared" si="19"/>
        <v>0.68000000000029104</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45256949.769999996</v>
      </c>
      <c r="D990" s="1">
        <f>BILANCA!E12</f>
        <v>43484981.410000011</v>
      </c>
      <c r="E990" s="1">
        <v>0</v>
      </c>
      <c r="F990" s="1">
        <v>0</v>
      </c>
      <c r="G990" s="2">
        <f t="shared" si="22"/>
        <v>925588.38813000021</v>
      </c>
      <c r="H990" s="2">
        <f t="shared" si="19"/>
        <v>0.64000001549720764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39818129.589999996</v>
      </c>
      <c r="D991" s="1">
        <f>BILANCA!E13</f>
        <v>39257242.870000005</v>
      </c>
      <c r="E991" s="1">
        <v>0</v>
      </c>
      <c r="F991" s="1">
        <v>0</v>
      </c>
      <c r="G991" s="2">
        <f t="shared" si="22"/>
        <v>946660.92264000012</v>
      </c>
      <c r="H991" s="2">
        <f t="shared" si="19"/>
        <v>0.53999999910593033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600138</v>
      </c>
      <c r="D992" s="1">
        <f>BILANCA!E14</f>
        <v>600138</v>
      </c>
      <c r="E992" s="1">
        <v>0</v>
      </c>
      <c r="F992" s="1">
        <v>0</v>
      </c>
      <c r="G992" s="2">
        <f t="shared" si="22"/>
        <v>16203.725999999999</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44704592.259999998</v>
      </c>
      <c r="D993" s="1">
        <f>BILANCA!E15</f>
        <v>44730210.859999999</v>
      </c>
      <c r="E993" s="1">
        <v>0</v>
      </c>
      <c r="F993" s="1">
        <v>0</v>
      </c>
      <c r="G993" s="2">
        <f t="shared" si="22"/>
        <v>1341650.1398</v>
      </c>
      <c r="H993" s="2">
        <f t="shared" si="19"/>
        <v>0.39999999850988388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154473.85999999999</v>
      </c>
      <c r="D995" s="1">
        <f>BILANCA!E17</f>
        <v>168800.99</v>
      </c>
      <c r="E995" s="1">
        <v>0</v>
      </c>
      <c r="F995" s="1">
        <v>0</v>
      </c>
      <c r="G995" s="2">
        <f t="shared" si="22"/>
        <v>5904.9100799999997</v>
      </c>
      <c r="H995" s="2">
        <f t="shared" si="19"/>
        <v>0.15000000002328306</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5641074.5300000003</v>
      </c>
      <c r="D996" s="1">
        <f>BILANCA!E18</f>
        <v>6241906.9800000004</v>
      </c>
      <c r="E996" s="1">
        <v>0</v>
      </c>
      <c r="F996" s="1">
        <v>0</v>
      </c>
      <c r="G996" s="2">
        <f t="shared" si="22"/>
        <v>235623.55037000001</v>
      </c>
      <c r="H996" s="2">
        <f t="shared" si="19"/>
        <v>0.48999999929219484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4703769.49</v>
      </c>
      <c r="D997" s="1">
        <f>BILANCA!E19</f>
        <v>3506071.6500000022</v>
      </c>
      <c r="E997" s="1">
        <v>0</v>
      </c>
      <c r="F997" s="1">
        <v>0</v>
      </c>
      <c r="G997" s="2">
        <f t="shared" si="22"/>
        <v>164022.77906000006</v>
      </c>
      <c r="H997" s="2">
        <f t="shared" si="19"/>
        <v>0.83999999798834324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6744088.0599999996</v>
      </c>
      <c r="D998" s="1">
        <f>BILANCA!E20</f>
        <v>6915741.7800000003</v>
      </c>
      <c r="E998" s="1">
        <v>0</v>
      </c>
      <c r="F998" s="1">
        <v>0</v>
      </c>
      <c r="G998" s="2">
        <f t="shared" si="22"/>
        <v>308633.57429999998</v>
      </c>
      <c r="H998" s="2">
        <f t="shared" si="19"/>
        <v>0.27999999932944775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374709.7</v>
      </c>
      <c r="D999" s="1">
        <f>BILANCA!E21</f>
        <v>367881.03</v>
      </c>
      <c r="E999" s="1">
        <v>0</v>
      </c>
      <c r="F999" s="1">
        <v>0</v>
      </c>
      <c r="G999" s="2">
        <f t="shared" si="22"/>
        <v>17767.548159999998</v>
      </c>
      <c r="H999" s="2">
        <f t="shared" si="19"/>
        <v>0.33000000001629815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3501052.98</v>
      </c>
      <c r="D1000" s="1">
        <f>BILANCA!E22</f>
        <v>3508756.06</v>
      </c>
      <c r="E1000" s="1">
        <v>0</v>
      </c>
      <c r="F1000" s="1">
        <v>0</v>
      </c>
      <c r="G1000" s="2">
        <f t="shared" si="22"/>
        <v>178815.6067</v>
      </c>
      <c r="H1000" s="2">
        <f t="shared" si="19"/>
        <v>8.0000000074505806E-2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1196241.49</v>
      </c>
      <c r="D1001" s="1">
        <f>BILANCA!E23</f>
        <v>1219625.67</v>
      </c>
      <c r="E1001" s="1">
        <v>0</v>
      </c>
      <c r="F1001" s="1">
        <v>0</v>
      </c>
      <c r="G1001" s="2">
        <f t="shared" si="22"/>
        <v>65438.870939999993</v>
      </c>
      <c r="H1001" s="2">
        <f t="shared" si="19"/>
        <v>0.82000000006519258</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914769.95</v>
      </c>
      <c r="D1002" s="1">
        <f>BILANCA!E24</f>
        <v>957289.38</v>
      </c>
      <c r="E1002" s="1">
        <v>0</v>
      </c>
      <c r="F1002" s="1">
        <v>0</v>
      </c>
      <c r="G1002" s="2">
        <f t="shared" si="22"/>
        <v>53757.625490000006</v>
      </c>
      <c r="H1002" s="2">
        <f t="shared" si="19"/>
        <v>0.43000000005122274</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42401.24</v>
      </c>
      <c r="D1003" s="1">
        <f>BILANCA!E25</f>
        <v>43370.61</v>
      </c>
      <c r="E1003" s="1">
        <v>0</v>
      </c>
      <c r="F1003" s="1">
        <v>0</v>
      </c>
      <c r="G1003" s="2">
        <f t="shared" si="22"/>
        <v>2582.8492000000001</v>
      </c>
      <c r="H1003" s="2">
        <f t="shared" si="19"/>
        <v>0.62999999999738066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2449474.4300000002</v>
      </c>
      <c r="D1004" s="1">
        <f>BILANCA!E26</f>
        <v>2467981.89</v>
      </c>
      <c r="E1004" s="1">
        <v>0</v>
      </c>
      <c r="F1004" s="1">
        <v>0</v>
      </c>
      <c r="G1004" s="2">
        <f t="shared" si="22"/>
        <v>155094.20241000003</v>
      </c>
      <c r="H1004" s="2">
        <f t="shared" si="19"/>
        <v>0.5400000000372529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10518968.359999999</v>
      </c>
      <c r="D1006" s="1">
        <f>BILANCA!E28</f>
        <v>11974574.77</v>
      </c>
      <c r="E1006" s="1">
        <v>0</v>
      </c>
      <c r="F1006" s="1">
        <v>0</v>
      </c>
      <c r="G1006" s="2">
        <f t="shared" si="22"/>
        <v>792766.71169999987</v>
      </c>
      <c r="H1006" s="2">
        <f t="shared" si="19"/>
        <v>0.58999999985098839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90750.770000000251</v>
      </c>
      <c r="D1007" s="1">
        <f>BILANCA!E29</f>
        <v>72473.739999999991</v>
      </c>
      <c r="E1007" s="1">
        <v>0</v>
      </c>
      <c r="F1007" s="1">
        <v>0</v>
      </c>
      <c r="G1007" s="2">
        <f t="shared" si="22"/>
        <v>5656.7580000000053</v>
      </c>
      <c r="H1007" s="2">
        <f t="shared" si="19"/>
        <v>0.48999999975785613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145679.88</v>
      </c>
      <c r="D1008" s="1">
        <f>BILANCA!E30</f>
        <v>144169.69</v>
      </c>
      <c r="E1008" s="1">
        <v>0</v>
      </c>
      <c r="F1008" s="1">
        <v>0</v>
      </c>
      <c r="G1008" s="2">
        <f t="shared" si="22"/>
        <v>10850.481500000002</v>
      </c>
      <c r="H1008" s="2">
        <f t="shared" si="19"/>
        <v>0.42999999999301508</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1203852.3</v>
      </c>
      <c r="D1010" s="1">
        <f>BILANCA!E32</f>
        <v>1200478.0900000001</v>
      </c>
      <c r="E1010" s="1">
        <v>0</v>
      </c>
      <c r="F1010" s="1">
        <v>0</v>
      </c>
      <c r="G1010" s="2">
        <f t="shared" si="22"/>
        <v>97329.828960000013</v>
      </c>
      <c r="H1010" s="2">
        <f t="shared" si="19"/>
        <v>0.39000000013038516</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1258781.4099999999</v>
      </c>
      <c r="D1012" s="1">
        <f>BILANCA!E34</f>
        <v>1272174.04</v>
      </c>
      <c r="E1012" s="1">
        <v>0</v>
      </c>
      <c r="F1012" s="1">
        <v>0</v>
      </c>
      <c r="G1012" s="2">
        <f t="shared" si="22"/>
        <v>110290.75521</v>
      </c>
      <c r="H1012" s="2">
        <f t="shared" si="19"/>
        <v>0.44999999995343387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580638.18999999994</v>
      </c>
      <c r="D1013" s="1">
        <f>BILANCA!E35</f>
        <v>585536.73</v>
      </c>
      <c r="E1013" s="1">
        <v>0</v>
      </c>
      <c r="F1013" s="1">
        <v>0</v>
      </c>
      <c r="G1013" s="2">
        <f t="shared" si="22"/>
        <v>52551.349499999997</v>
      </c>
      <c r="H1013" s="2">
        <f t="shared" si="19"/>
        <v>0.4599999999627471</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436705.67</v>
      </c>
      <c r="D1014" s="1">
        <f>BILANCA!E36</f>
        <v>441604.21</v>
      </c>
      <c r="E1014" s="1">
        <v>0</v>
      </c>
      <c r="F1014" s="1">
        <v>0</v>
      </c>
      <c r="G1014" s="2">
        <f t="shared" si="22"/>
        <v>40917.336790000001</v>
      </c>
      <c r="H1014" s="2">
        <f t="shared" si="19"/>
        <v>0.5400000000372529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141771.9</v>
      </c>
      <c r="D1015" s="1">
        <f>BILANCA!E37</f>
        <v>141771.9</v>
      </c>
      <c r="E1015" s="1">
        <v>0</v>
      </c>
      <c r="F1015" s="1">
        <v>0</v>
      </c>
      <c r="G1015" s="2">
        <f t="shared" si="22"/>
        <v>13610.1024</v>
      </c>
      <c r="H1015" s="2">
        <f t="shared" si="19"/>
        <v>0.20000000001164153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6177.88</v>
      </c>
      <c r="D1017" s="1">
        <f>BILANCA!E39</f>
        <v>6177.88</v>
      </c>
      <c r="E1017" s="1">
        <v>0</v>
      </c>
      <c r="F1017" s="1">
        <v>0</v>
      </c>
      <c r="G1017" s="2">
        <f t="shared" si="22"/>
        <v>630.14376000000004</v>
      </c>
      <c r="H1017" s="2">
        <f t="shared" si="19"/>
        <v>0.23999999999978172</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4017.26</v>
      </c>
      <c r="D1018" s="1">
        <f>BILANCA!E40</f>
        <v>4017.26</v>
      </c>
      <c r="E1018" s="1">
        <v>0</v>
      </c>
      <c r="F1018" s="1">
        <v>0</v>
      </c>
      <c r="G1018" s="2">
        <f t="shared" si="22"/>
        <v>421.81230000000005</v>
      </c>
      <c r="H1018" s="2">
        <f t="shared" si="19"/>
        <v>0.52000000000043656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18.68999999999869</v>
      </c>
      <c r="D1019" s="1">
        <f>BILANCA!E41</f>
        <v>13.380000000001019</v>
      </c>
      <c r="E1019" s="1">
        <v>0</v>
      </c>
      <c r="F1019" s="1">
        <v>0</v>
      </c>
      <c r="G1019" s="2">
        <f t="shared" si="22"/>
        <v>1.6362000000000261</v>
      </c>
      <c r="H1019" s="2">
        <f t="shared" si="19"/>
        <v>0.69000000000232831</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21987.27</v>
      </c>
      <c r="D1020" s="1">
        <f>BILANCA!E42</f>
        <v>21987.27</v>
      </c>
      <c r="E1020" s="1">
        <v>0</v>
      </c>
      <c r="F1020" s="1">
        <v>0</v>
      </c>
      <c r="G1020" s="2">
        <f t="shared" si="22"/>
        <v>2440.5869700000003</v>
      </c>
      <c r="H1020" s="2">
        <f t="shared" si="19"/>
        <v>0.54000000000087311</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21968.58</v>
      </c>
      <c r="D1022" s="1">
        <f>BILANCA!E44</f>
        <v>21973.89</v>
      </c>
      <c r="E1022" s="1">
        <v>0</v>
      </c>
      <c r="F1022" s="1">
        <v>0</v>
      </c>
      <c r="G1022" s="2">
        <f t="shared" si="22"/>
        <v>2570.7380400000002</v>
      </c>
      <c r="H1022" s="2">
        <f t="shared" si="19"/>
        <v>0.52999999999883585</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63643.040000000001</v>
      </c>
      <c r="D1023" s="1">
        <f>BILANCA!E45</f>
        <v>63643.040000000001</v>
      </c>
      <c r="E1023" s="1">
        <v>0</v>
      </c>
      <c r="F1023" s="1">
        <v>0</v>
      </c>
      <c r="G1023" s="2">
        <f t="shared" si="22"/>
        <v>7637.1648000000005</v>
      </c>
      <c r="H1023" s="2">
        <f t="shared" si="19"/>
        <v>8.000000000174623E-2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92038.86</v>
      </c>
      <c r="D1025" s="1">
        <f>BILANCA!E47</f>
        <v>92038.86</v>
      </c>
      <c r="E1025" s="1">
        <v>0</v>
      </c>
      <c r="F1025" s="1">
        <v>0</v>
      </c>
      <c r="G1025" s="2">
        <f t="shared" si="22"/>
        <v>11596.896360000001</v>
      </c>
      <c r="H1025" s="2">
        <f t="shared" si="19"/>
        <v>0.27999999999883585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6098.61</v>
      </c>
      <c r="D1026" s="1">
        <f>BILANCA!E48</f>
        <v>6098.61</v>
      </c>
      <c r="E1026" s="1">
        <v>0</v>
      </c>
      <c r="F1026" s="1">
        <v>0</v>
      </c>
      <c r="G1026" s="2">
        <f t="shared" si="22"/>
        <v>786.72068999999988</v>
      </c>
      <c r="H1026" s="2">
        <f t="shared" si="19"/>
        <v>0.78000000000065484</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34494.43</v>
      </c>
      <c r="D1028" s="1">
        <f>BILANCA!E50</f>
        <v>34494.43</v>
      </c>
      <c r="E1028" s="1">
        <v>0</v>
      </c>
      <c r="F1028" s="1">
        <v>0</v>
      </c>
      <c r="G1028" s="2">
        <f t="shared" si="22"/>
        <v>4656.7480500000001</v>
      </c>
      <c r="H1028" s="2">
        <f t="shared" si="19"/>
        <v>0.86000000000058208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6476.87</v>
      </c>
      <c r="D1029" s="1">
        <f>BILANCA!E51</f>
        <v>6476.87</v>
      </c>
      <c r="E1029" s="1">
        <v>0</v>
      </c>
      <c r="F1029" s="1">
        <v>0</v>
      </c>
      <c r="G1029" s="2">
        <f t="shared" si="22"/>
        <v>893.80805999999995</v>
      </c>
      <c r="H1029" s="2">
        <f t="shared" si="19"/>
        <v>0.26000000000021828</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604043.77</v>
      </c>
      <c r="D1032" s="1">
        <f>BILANCA!E54</f>
        <v>606101.48</v>
      </c>
      <c r="E1032" s="1">
        <v>0</v>
      </c>
      <c r="F1032" s="1">
        <v>0</v>
      </c>
      <c r="G1032" s="2">
        <f t="shared" si="22"/>
        <v>88996.089770000006</v>
      </c>
      <c r="H1032" s="2">
        <f t="shared" si="19"/>
        <v>0.7099999999627471</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604043.77</v>
      </c>
      <c r="D1033" s="1">
        <f>BILANCA!E55</f>
        <v>606101.48</v>
      </c>
      <c r="E1033" s="1">
        <v>0</v>
      </c>
      <c r="F1033" s="1">
        <v>0</v>
      </c>
      <c r="G1033" s="2">
        <f t="shared" si="22"/>
        <v>90812.336500000005</v>
      </c>
      <c r="H1033" s="2">
        <f t="shared" si="19"/>
        <v>0.7099999999627471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3390.64</v>
      </c>
      <c r="D1034" s="1">
        <f>BILANCA!E56</f>
        <v>3390.64</v>
      </c>
      <c r="E1034" s="1">
        <v>0</v>
      </c>
      <c r="F1034" s="1">
        <v>0</v>
      </c>
      <c r="G1034" s="2">
        <f t="shared" si="22"/>
        <v>518.76791999999989</v>
      </c>
      <c r="H1034" s="2">
        <f t="shared" si="19"/>
        <v>0.72000000000025466</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3390.64</v>
      </c>
      <c r="D1035" s="1">
        <f>BILANCA!E57</f>
        <v>3390.64</v>
      </c>
      <c r="E1035" s="1">
        <v>0</v>
      </c>
      <c r="F1035" s="1">
        <v>0</v>
      </c>
      <c r="G1035" s="2">
        <f t="shared" si="22"/>
        <v>528.93984</v>
      </c>
      <c r="H1035" s="2">
        <f t="shared" si="19"/>
        <v>0.72000000000025466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938.3</v>
      </c>
      <c r="D1041" s="1">
        <f>BILANCA!E63</f>
        <v>938.3</v>
      </c>
      <c r="E1041" s="1">
        <v>0</v>
      </c>
      <c r="F1041" s="1">
        <v>0</v>
      </c>
      <c r="G1041" s="2">
        <f t="shared" si="22"/>
        <v>163.26419999999999</v>
      </c>
      <c r="H1041" s="2">
        <f t="shared" si="19"/>
        <v>0.59999999999990905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938.3</v>
      </c>
      <c r="D1042" s="1">
        <f>BILANCA!E64</f>
        <v>938.3</v>
      </c>
      <c r="E1042" s="1">
        <v>0</v>
      </c>
      <c r="F1042" s="1">
        <v>0</v>
      </c>
      <c r="G1042" s="2">
        <f t="shared" si="22"/>
        <v>166.07909999999998</v>
      </c>
      <c r="H1042" s="2">
        <f t="shared" si="19"/>
        <v>0.59999999999990905</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2554257.08</v>
      </c>
      <c r="D1046" s="1">
        <f>BILANCA!E68</f>
        <v>2381032.9899999998</v>
      </c>
      <c r="E1046" s="1">
        <v>0</v>
      </c>
      <c r="F1046" s="1">
        <v>0</v>
      </c>
      <c r="G1046" s="2">
        <f t="shared" si="22"/>
        <v>460928.35277999996</v>
      </c>
      <c r="H1046" s="2">
        <f t="shared" si="19"/>
        <v>9.0000000316649675E-2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922654.42</v>
      </c>
      <c r="D1047" s="1">
        <f>BILANCA!E69</f>
        <v>622290.99</v>
      </c>
      <c r="E1047" s="1">
        <v>0</v>
      </c>
      <c r="F1047" s="1">
        <v>0</v>
      </c>
      <c r="G1047" s="2">
        <f t="shared" si="22"/>
        <v>138703.12959999999</v>
      </c>
      <c r="H1047" s="2">
        <f t="shared" si="19"/>
        <v>0.43000000005122274</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922654.42</v>
      </c>
      <c r="D1048" s="1">
        <f>BILANCA!E70</f>
        <v>622290.99</v>
      </c>
      <c r="E1048" s="1">
        <v>0</v>
      </c>
      <c r="F1048" s="1">
        <v>0</v>
      </c>
      <c r="G1048" s="2">
        <f t="shared" si="22"/>
        <v>140870.36600000001</v>
      </c>
      <c r="H1048" s="2">
        <f t="shared" si="19"/>
        <v>0.43000000005122274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922654.42</v>
      </c>
      <c r="D1050" s="1">
        <f>BILANCA!E72</f>
        <v>622290.99</v>
      </c>
      <c r="E1050" s="1">
        <v>0</v>
      </c>
      <c r="F1050" s="1">
        <v>0</v>
      </c>
      <c r="G1050" s="2">
        <f t="shared" si="22"/>
        <v>145204.83880000003</v>
      </c>
      <c r="H1050" s="2">
        <f t="shared" si="19"/>
        <v>0.43000000005122274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538001.52</v>
      </c>
      <c r="D1056" s="1">
        <f>BILANCA!E78</f>
        <v>531313.14999999991</v>
      </c>
      <c r="E1056" s="1">
        <v>0</v>
      </c>
      <c r="F1056" s="1">
        <v>0</v>
      </c>
      <c r="G1056" s="2">
        <f t="shared" si="22"/>
        <v>116845.83085999999</v>
      </c>
      <c r="H1056" s="2">
        <f t="shared" si="19"/>
        <v>0.62999999988824129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508328.36</v>
      </c>
      <c r="D1057" s="1">
        <f>BILANCA!E79</f>
        <v>508328.36</v>
      </c>
      <c r="E1057" s="1">
        <v>0</v>
      </c>
      <c r="F1057" s="1">
        <v>0</v>
      </c>
      <c r="G1057" s="2">
        <f t="shared" si="22"/>
        <v>112848.89591999998</v>
      </c>
      <c r="H1057" s="2">
        <f t="shared" si="19"/>
        <v>0.71999999997206032</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508328.36</v>
      </c>
      <c r="D1058" s="1">
        <f>BILANCA!E80</f>
        <v>508328.36</v>
      </c>
      <c r="E1058" s="1">
        <v>0</v>
      </c>
      <c r="F1058" s="1">
        <v>0</v>
      </c>
      <c r="G1058" s="2">
        <f t="shared" si="22"/>
        <v>114373.88099999999</v>
      </c>
      <c r="H1058" s="2">
        <f t="shared" si="19"/>
        <v>0.71999999997206032</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12216.37</v>
      </c>
      <c r="D1061" s="1">
        <f>BILANCA!E83</f>
        <v>5005.16</v>
      </c>
      <c r="E1061" s="1">
        <v>0</v>
      </c>
      <c r="F1061" s="1">
        <v>0</v>
      </c>
      <c r="G1061" s="2">
        <f t="shared" si="22"/>
        <v>1733.68182</v>
      </c>
      <c r="H1061" s="2">
        <f t="shared" si="19"/>
        <v>0.53000000000065484</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12005.29</v>
      </c>
      <c r="D1062" s="1">
        <f>BILANCA!E84</f>
        <v>12086.3</v>
      </c>
      <c r="E1062" s="1">
        <v>0</v>
      </c>
      <c r="F1062" s="1">
        <v>0</v>
      </c>
      <c r="G1062" s="2">
        <f t="shared" si="22"/>
        <v>2858.0533100000002</v>
      </c>
      <c r="H1062" s="2">
        <f t="shared" si="19"/>
        <v>0.59000000000014552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5451.5</v>
      </c>
      <c r="D1064" s="1">
        <f>BILANCA!E86</f>
        <v>5893.33</v>
      </c>
      <c r="E1064" s="1">
        <v>0</v>
      </c>
      <c r="F1064" s="1">
        <v>0</v>
      </c>
      <c r="G1064" s="2">
        <f t="shared" si="22"/>
        <v>1396.29096</v>
      </c>
      <c r="H1064" s="2">
        <f t="shared" si="19"/>
        <v>0.82999999999992724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13272.28</v>
      </c>
      <c r="D1112" s="1">
        <f>BILANCA!E134</f>
        <v>13272.28</v>
      </c>
      <c r="E1112" s="1">
        <v>0</v>
      </c>
      <c r="F1112" s="1">
        <v>0</v>
      </c>
      <c r="G1112" s="2">
        <f t="shared" si="22"/>
        <v>5136.3723600000003</v>
      </c>
      <c r="H1112" s="2">
        <f t="shared" si="23"/>
        <v>0.56000000000130967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13272.28</v>
      </c>
      <c r="D1113" s="1">
        <f>BILANCA!E135</f>
        <v>13272.28</v>
      </c>
      <c r="E1113" s="1">
        <v>0</v>
      </c>
      <c r="F1113" s="1">
        <v>0</v>
      </c>
      <c r="G1113" s="2">
        <f t="shared" si="22"/>
        <v>5176.1892000000007</v>
      </c>
      <c r="H1113" s="2">
        <f t="shared" si="23"/>
        <v>0.56000000000130967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13272.28</v>
      </c>
      <c r="D1119" s="1">
        <f>BILANCA!E141</f>
        <v>13272.28</v>
      </c>
      <c r="E1119" s="1">
        <v>0</v>
      </c>
      <c r="F1119" s="1">
        <v>0</v>
      </c>
      <c r="G1119" s="2">
        <f t="shared" si="22"/>
        <v>5415.0902400000004</v>
      </c>
      <c r="H1119" s="2">
        <f t="shared" si="23"/>
        <v>0.56000000000130967</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528465.61</v>
      </c>
      <c r="D1124" s="1">
        <f>BILANCA!E146</f>
        <v>589361.46000000008</v>
      </c>
      <c r="E1124" s="1">
        <v>0</v>
      </c>
      <c r="F1124" s="1">
        <v>0</v>
      </c>
      <c r="G1124" s="2">
        <f t="shared" si="22"/>
        <v>240713.58272999997</v>
      </c>
      <c r="H1124" s="2">
        <f t="shared" si="23"/>
        <v>0.85000000009313226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172.55</v>
      </c>
      <c r="E1136" s="1">
        <v>0</v>
      </c>
      <c r="F1136" s="1">
        <v>0</v>
      </c>
      <c r="G1136" s="2">
        <f t="shared" si="22"/>
        <v>52.8003</v>
      </c>
      <c r="H1136" s="2">
        <f t="shared" si="23"/>
        <v>0.44999999999998863</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545790.71999999997</v>
      </c>
      <c r="D1138" s="1">
        <f>BILANCA!E160</f>
        <v>606514.02</v>
      </c>
      <c r="E1138" s="1">
        <v>0</v>
      </c>
      <c r="F1138" s="1">
        <v>0</v>
      </c>
      <c r="G1138" s="2">
        <f t="shared" si="22"/>
        <v>272616.90779999999</v>
      </c>
      <c r="H1138" s="2">
        <f t="shared" si="23"/>
        <v>0.30000000004656613</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17325.11</v>
      </c>
      <c r="D1141" s="1">
        <f>BILANCA!E163</f>
        <v>17325.11</v>
      </c>
      <c r="E1141" s="1">
        <v>0</v>
      </c>
      <c r="F1141" s="1">
        <v>0</v>
      </c>
      <c r="G1141" s="2">
        <f t="shared" si="22"/>
        <v>8212.1021400000009</v>
      </c>
      <c r="H1141" s="2">
        <f t="shared" si="23"/>
        <v>0.22000000000116415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551863.25</v>
      </c>
      <c r="D1148" s="1">
        <f>BILANCA!E170</f>
        <v>624795.11</v>
      </c>
      <c r="E1148" s="1">
        <v>0</v>
      </c>
      <c r="F1148" s="1">
        <v>0</v>
      </c>
      <c r="G1148" s="2">
        <f t="shared" si="22"/>
        <v>297239.82255000004</v>
      </c>
      <c r="H1148" s="2">
        <f t="shared" si="23"/>
        <v>0.35999999998603016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551863.25</v>
      </c>
      <c r="D1149" s="1">
        <f>BILANCA!E171</f>
        <v>0</v>
      </c>
      <c r="E1149" s="1">
        <v>0</v>
      </c>
      <c r="F1149" s="1">
        <v>0</v>
      </c>
      <c r="G1149" s="2">
        <f t="shared" si="22"/>
        <v>91609.299500000008</v>
      </c>
      <c r="H1149" s="2">
        <f t="shared" si="23"/>
        <v>0.25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624795.11</v>
      </c>
      <c r="E1151" s="1">
        <v>0</v>
      </c>
      <c r="F1151" s="1">
        <v>0</v>
      </c>
      <c r="G1151" s="2">
        <f t="shared" si="22"/>
        <v>209931.15696000002</v>
      </c>
      <c r="H1151" s="2">
        <f t="shared" si="23"/>
        <v>0.10999999998603016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57722268.529999994</v>
      </c>
      <c r="D1152" s="1">
        <f>BILANCA!E175</f>
        <v>55781826.25</v>
      </c>
      <c r="E1152" s="1">
        <v>0</v>
      </c>
      <c r="F1152" s="1">
        <v>0</v>
      </c>
      <c r="G1152" s="2">
        <f t="shared" si="22"/>
        <v>28609320.654070001</v>
      </c>
      <c r="H1152" s="2">
        <f t="shared" si="23"/>
        <v>0.7200000062584877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2351009.8200000003</v>
      </c>
      <c r="D1153" s="1">
        <f>BILANCA!E176</f>
        <v>1479256.01</v>
      </c>
      <c r="E1153" s="1">
        <v>0</v>
      </c>
      <c r="F1153" s="1">
        <v>0</v>
      </c>
      <c r="G1153" s="2">
        <f t="shared" si="22"/>
        <v>902618.7128000001</v>
      </c>
      <c r="H1153" s="2">
        <f t="shared" si="23"/>
        <v>0.18999999971129</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779045.73</v>
      </c>
      <c r="D1154" s="1">
        <f>BILANCA!E177</f>
        <v>949893.08000000007</v>
      </c>
      <c r="E1154" s="1">
        <v>0</v>
      </c>
      <c r="F1154" s="1">
        <v>0</v>
      </c>
      <c r="G1154" s="2">
        <f t="shared" si="22"/>
        <v>458080.25319000002</v>
      </c>
      <c r="H1154" s="2">
        <f t="shared" si="23"/>
        <v>0.35000000009313226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669550.80000000005</v>
      </c>
      <c r="D1155" s="1">
        <f>BILANCA!E178</f>
        <v>653632.12</v>
      </c>
      <c r="E1155" s="1">
        <v>0</v>
      </c>
      <c r="F1155" s="1">
        <v>0</v>
      </c>
      <c r="G1155" s="2">
        <f t="shared" si="22"/>
        <v>340012.18687999994</v>
      </c>
      <c r="H1155" s="2">
        <f t="shared" si="23"/>
        <v>0.31999999994877726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69911.429999999993</v>
      </c>
      <c r="D1156" s="1">
        <f>BILANCA!E179</f>
        <v>140927.28</v>
      </c>
      <c r="E1156" s="1">
        <v>0</v>
      </c>
      <c r="F1156" s="1">
        <v>0</v>
      </c>
      <c r="G1156" s="2">
        <f t="shared" si="22"/>
        <v>60855.516269999993</v>
      </c>
      <c r="H1156" s="2">
        <f t="shared" si="23"/>
        <v>0.70999999999185093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29851.16</v>
      </c>
      <c r="D1157" s="1">
        <f>BILANCA!E180</f>
        <v>31578.92</v>
      </c>
      <c r="E1157" s="1">
        <v>0</v>
      </c>
      <c r="F1157" s="1">
        <v>0</v>
      </c>
      <c r="G1157" s="2">
        <f t="shared" si="22"/>
        <v>16183.565999999999</v>
      </c>
      <c r="H1157" s="2">
        <f t="shared" si="23"/>
        <v>0.24000000000160071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29273.65</v>
      </c>
      <c r="D1159" s="1">
        <f>BILANCA!E182</f>
        <v>31573.78</v>
      </c>
      <c r="E1159" s="1">
        <v>0</v>
      </c>
      <c r="F1159" s="1">
        <v>0</v>
      </c>
      <c r="G1159" s="2">
        <f t="shared" si="22"/>
        <v>16266.132959999999</v>
      </c>
      <c r="H1159" s="2">
        <f t="shared" si="23"/>
        <v>0.56999999999970896</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577.51</v>
      </c>
      <c r="D1160" s="1">
        <f>BILANCA!E183</f>
        <v>5.14</v>
      </c>
      <c r="E1160" s="1">
        <v>0</v>
      </c>
      <c r="F1160" s="1">
        <v>0</v>
      </c>
      <c r="G1160" s="2">
        <f t="shared" si="22"/>
        <v>104.03882999999999</v>
      </c>
      <c r="H1160" s="2">
        <f t="shared" si="23"/>
        <v>0.63000000000000878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142.19999999999999</v>
      </c>
      <c r="D1163" s="1">
        <f>BILANCA!E186</f>
        <v>1434.64</v>
      </c>
      <c r="E1163" s="1">
        <v>0</v>
      </c>
      <c r="F1163" s="1">
        <v>0</v>
      </c>
      <c r="G1163" s="2">
        <f t="shared" si="22"/>
        <v>542.06640000000004</v>
      </c>
      <c r="H1163" s="2">
        <f t="shared" si="23"/>
        <v>0.55999999999988859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9590.14</v>
      </c>
      <c r="D1165" s="1">
        <f>BILANCA!E188</f>
        <v>122320.12</v>
      </c>
      <c r="E1165" s="1">
        <v>0</v>
      </c>
      <c r="F1165" s="1">
        <v>0</v>
      </c>
      <c r="G1165" s="2">
        <f t="shared" si="22"/>
        <v>46269.92916</v>
      </c>
      <c r="H1165" s="2">
        <f t="shared" si="23"/>
        <v>0.25999999999476131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5946.19</v>
      </c>
      <c r="E1166" s="1">
        <v>0</v>
      </c>
      <c r="F1166" s="1">
        <v>0</v>
      </c>
      <c r="G1166" s="2">
        <f t="shared" si="22"/>
        <v>2176.3055399999998</v>
      </c>
      <c r="H1166" s="2">
        <f t="shared" si="23"/>
        <v>0.18999999999959982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1571964.09</v>
      </c>
      <c r="D1183" s="1">
        <f>BILANCA!E206</f>
        <v>523416.74</v>
      </c>
      <c r="E1183" s="1">
        <v>0</v>
      </c>
      <c r="F1183" s="1">
        <v>0</v>
      </c>
      <c r="G1183" s="2">
        <f t="shared" si="22"/>
        <v>523759.51400000002</v>
      </c>
      <c r="H1183" s="2">
        <f t="shared" si="23"/>
        <v>0.35000000009313226</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1571964.09</v>
      </c>
      <c r="D1184" s="1">
        <f>BILANCA!E207</f>
        <v>523416.74</v>
      </c>
      <c r="E1184" s="1">
        <v>0</v>
      </c>
      <c r="F1184" s="1">
        <v>0</v>
      </c>
      <c r="G1184" s="2">
        <f t="shared" si="22"/>
        <v>526378.31157000002</v>
      </c>
      <c r="H1184" s="2">
        <f t="shared" si="23"/>
        <v>0.35000000009313226</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1571964.09</v>
      </c>
      <c r="D1189" s="1">
        <f>BILANCA!E212</f>
        <v>523416.74</v>
      </c>
      <c r="E1189" s="1">
        <v>0</v>
      </c>
      <c r="F1189" s="1">
        <v>0</v>
      </c>
      <c r="G1189" s="2">
        <f t="shared" si="22"/>
        <v>539472.29941999994</v>
      </c>
      <c r="H1189" s="2">
        <f t="shared" si="23"/>
        <v>0.35000000009313226</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55371258.709999993</v>
      </c>
      <c r="D1214" s="1">
        <f>BILANCA!E237</f>
        <v>54302570.240000002</v>
      </c>
      <c r="E1214" s="1">
        <v>0</v>
      </c>
      <c r="F1214" s="1">
        <v>0</v>
      </c>
      <c r="G1214" s="2">
        <f t="shared" si="22"/>
        <v>37878548.212889999</v>
      </c>
      <c r="H1214" s="2">
        <f t="shared" si="23"/>
        <v>0.53000000864267349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54113742.969999991</v>
      </c>
      <c r="D1215" s="1">
        <f>BILANCA!E238</f>
        <v>53395072.090000004</v>
      </c>
      <c r="E1215" s="1">
        <v>0</v>
      </c>
      <c r="F1215" s="1">
        <v>0</v>
      </c>
      <c r="G1215" s="2">
        <f t="shared" si="22"/>
        <v>37329701.818800002</v>
      </c>
      <c r="H1215" s="2">
        <f t="shared" si="23"/>
        <v>0.12000001221895218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55685707.059999995</v>
      </c>
      <c r="D1216" s="1">
        <f>BILANCA!E239</f>
        <v>53918488.710000001</v>
      </c>
      <c r="E1216" s="1">
        <v>0</v>
      </c>
      <c r="F1216" s="1">
        <v>0</v>
      </c>
      <c r="G1216" s="2">
        <f t="shared" si="22"/>
        <v>38100785.483840004</v>
      </c>
      <c r="H1216" s="2">
        <f t="shared" si="23"/>
        <v>0.34999999403953552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54733011.909999996</v>
      </c>
      <c r="D1217" s="1">
        <f>BILANCA!E240</f>
        <v>52967303.75</v>
      </c>
      <c r="E1217" s="1">
        <v>0</v>
      </c>
      <c r="F1217" s="1">
        <v>0</v>
      </c>
      <c r="G1217" s="2">
        <f t="shared" si="22"/>
        <v>37596222.941940002</v>
      </c>
      <c r="H1217" s="2">
        <f t="shared" si="23"/>
        <v>0.34000000357627869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952695.15</v>
      </c>
      <c r="D1218" s="1">
        <f>BILANCA!E241</f>
        <v>951184.96</v>
      </c>
      <c r="E1218" s="1">
        <v>0</v>
      </c>
      <c r="F1218" s="1">
        <v>0</v>
      </c>
      <c r="G1218" s="2">
        <f t="shared" si="22"/>
        <v>670940.2914499999</v>
      </c>
      <c r="H1218" s="2">
        <f t="shared" si="23"/>
        <v>0.19000000006053597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1571964.09</v>
      </c>
      <c r="D1219" s="1">
        <f>BILANCA!E242</f>
        <v>523416.62</v>
      </c>
      <c r="E1219" s="1">
        <v>0</v>
      </c>
      <c r="F1219" s="1">
        <v>0</v>
      </c>
      <c r="G1219" s="2">
        <f t="shared" si="22"/>
        <v>618036.16987999994</v>
      </c>
      <c r="H1219" s="2">
        <f t="shared" si="23"/>
        <v>0.47000000008847564</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1571964.09</v>
      </c>
      <c r="D1220" s="1">
        <f>BILANCA!E243</f>
        <v>523416.62</v>
      </c>
      <c r="E1220" s="1">
        <v>0</v>
      </c>
      <c r="F1220" s="1">
        <v>0</v>
      </c>
      <c r="G1220" s="2">
        <f t="shared" si="22"/>
        <v>620654.96721000003</v>
      </c>
      <c r="H1220" s="2">
        <f t="shared" si="23"/>
        <v>0.47000000008847564</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734510.64999999851</v>
      </c>
      <c r="D1222" s="1">
        <f>BILANCA!E245</f>
        <v>323469.76999999955</v>
      </c>
      <c r="E1222" s="1">
        <v>0</v>
      </c>
      <c r="F1222" s="1">
        <v>0</v>
      </c>
      <c r="G1222" s="2">
        <f t="shared" si="22"/>
        <v>330166.59540999943</v>
      </c>
      <c r="H1222" s="2">
        <f t="shared" si="23"/>
        <v>0.58000000193715096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10768570.539999999</v>
      </c>
      <c r="D1223" s="1">
        <f>BILANCA!E246</f>
        <v>9696286.2599999998</v>
      </c>
      <c r="E1223" s="1">
        <v>0</v>
      </c>
      <c r="F1223" s="1">
        <v>0</v>
      </c>
      <c r="G1223" s="2">
        <f t="shared" si="22"/>
        <v>7238674.3344000001</v>
      </c>
      <c r="H1223" s="2">
        <f t="shared" si="23"/>
        <v>0.72000000067055225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9405985.6099999994</v>
      </c>
      <c r="D1224" s="1">
        <f>BILANCA!E247</f>
        <v>9382248.6799999997</v>
      </c>
      <c r="E1224" s="1">
        <v>0</v>
      </c>
      <c r="F1224" s="1">
        <v>0</v>
      </c>
      <c r="G1224" s="2">
        <f t="shared" si="22"/>
        <v>6789086.3957700003</v>
      </c>
      <c r="H1224" s="2">
        <f t="shared" si="23"/>
        <v>0.71000000089406967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1362584.93</v>
      </c>
      <c r="D1226" s="1">
        <f>BILANCA!E249</f>
        <v>314037.58</v>
      </c>
      <c r="E1226" s="1">
        <v>0</v>
      </c>
      <c r="F1226" s="1">
        <v>0</v>
      </c>
      <c r="G1226" s="2">
        <f t="shared" si="22"/>
        <v>483730.40186999994</v>
      </c>
      <c r="H1226" s="2">
        <f t="shared" si="23"/>
        <v>0.49000000004889444</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10034059.890000001</v>
      </c>
      <c r="D1227" s="1">
        <f>BILANCA!E250</f>
        <v>9372816.4900000002</v>
      </c>
      <c r="E1227" s="1">
        <v>0</v>
      </c>
      <c r="F1227" s="1">
        <v>0</v>
      </c>
      <c r="G1227" s="2">
        <f t="shared" si="22"/>
        <v>7022245.0602799999</v>
      </c>
      <c r="H1227" s="2">
        <f t="shared" si="23"/>
        <v>0.59999999962747097</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10034059.890000001</v>
      </c>
      <c r="D1229" s="1">
        <f>BILANCA!E252</f>
        <v>9372816.4900000002</v>
      </c>
      <c r="E1229" s="1">
        <v>0</v>
      </c>
      <c r="F1229" s="1">
        <v>0</v>
      </c>
      <c r="G1229" s="2">
        <f t="shared" si="22"/>
        <v>7079804.4460199997</v>
      </c>
      <c r="H1229" s="2">
        <f t="shared" si="23"/>
        <v>0.59999999962747097</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523005.09</v>
      </c>
      <c r="D1232" s="1">
        <f>BILANCA!E255</f>
        <v>584028.38</v>
      </c>
      <c r="E1232" s="1">
        <v>0</v>
      </c>
      <c r="F1232" s="1">
        <v>0</v>
      </c>
      <c r="G1232" s="2">
        <f t="shared" si="22"/>
        <v>421074.40064999997</v>
      </c>
      <c r="H1232" s="2">
        <f t="shared" si="23"/>
        <v>0.47000000003026798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799586.9</v>
      </c>
      <c r="D1236" s="1">
        <f>BILANCA!E259</f>
        <v>789096.45</v>
      </c>
      <c r="E1236" s="1">
        <v>0</v>
      </c>
      <c r="F1236" s="1">
        <v>0</v>
      </c>
      <c r="G1236" s="2">
        <f t="shared" si="22"/>
        <v>601578.28940000001</v>
      </c>
      <c r="H1236" s="2">
        <f t="shared" si="23"/>
        <v>0.54999999993015081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799586.9</v>
      </c>
      <c r="D1237" s="1">
        <f>BILANCA!E260</f>
        <v>789096.45</v>
      </c>
      <c r="E1237" s="1">
        <v>0</v>
      </c>
      <c r="F1237" s="1">
        <v>0</v>
      </c>
      <c r="G1237" s="2">
        <f t="shared" si="22"/>
        <v>603956.06920000003</v>
      </c>
      <c r="H1237" s="2">
        <f t="shared" si="23"/>
        <v>0.54999999993015081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545790.71999999997</v>
      </c>
      <c r="D1240" s="1">
        <f>BILANCA!E264</f>
        <v>606686.56999999995</v>
      </c>
      <c r="E1240" s="1">
        <v>0</v>
      </c>
      <c r="F1240" s="1">
        <v>0</v>
      </c>
      <c r="G1240" s="2">
        <f t="shared" si="22"/>
        <v>452105.11202</v>
      </c>
      <c r="H1240" s="2">
        <f t="shared" si="23"/>
        <v>0.71000000007916242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1553.31</v>
      </c>
      <c r="E1244" s="1">
        <v>0</v>
      </c>
      <c r="F1244" s="1">
        <v>0</v>
      </c>
      <c r="G1244" s="2">
        <f t="shared" si="24"/>
        <v>810.82781999999997</v>
      </c>
      <c r="H1244" s="2">
        <f t="shared" si="23"/>
        <v>0.30999999999994543</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5451.5</v>
      </c>
      <c r="D1245" s="1">
        <f>BILANCA!E269</f>
        <v>4340.0200000000004</v>
      </c>
      <c r="E1245" s="1">
        <v>0</v>
      </c>
      <c r="F1245" s="1">
        <v>0</v>
      </c>
      <c r="G1245" s="2">
        <f t="shared" si="24"/>
        <v>3702.4634800000003</v>
      </c>
      <c r="H1245" s="2">
        <f t="shared" si="23"/>
        <v>0.52000000000043656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779045.73</v>
      </c>
      <c r="D1264" s="1">
        <f>BILANCA!E288</f>
        <v>949893.08</v>
      </c>
      <c r="E1264" s="1">
        <v>0</v>
      </c>
      <c r="F1264" s="1">
        <v>0</v>
      </c>
      <c r="G1264" s="2">
        <f t="shared" si="24"/>
        <v>752751.76109000004</v>
      </c>
      <c r="H1264" s="2">
        <f t="shared" si="23"/>
        <v>0.34999999997671694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5946.19</v>
      </c>
      <c r="E1265" s="1">
        <v>0</v>
      </c>
      <c r="F1265" s="1">
        <v>0</v>
      </c>
      <c r="G1265" s="2">
        <f t="shared" si="24"/>
        <v>3353.6511599999994</v>
      </c>
      <c r="H1265" s="2">
        <f t="shared" si="23"/>
        <v>0.18999999999959982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1571964.09</v>
      </c>
      <c r="D1270" s="1">
        <f>BILANCA!E294</f>
        <v>523416.74</v>
      </c>
      <c r="E1270" s="1">
        <v>0</v>
      </c>
      <c r="F1270" s="1">
        <v>0</v>
      </c>
      <c r="G1270" s="2">
        <f t="shared" si="24"/>
        <v>751594.90258999995</v>
      </c>
      <c r="H1270" s="2">
        <f t="shared" si="23"/>
        <v>0.35000000009313226</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2919.3</v>
      </c>
      <c r="D1271" s="1">
        <f>BILANCA!E295</f>
        <v>108498.25</v>
      </c>
      <c r="E1271" s="1">
        <v>0</v>
      </c>
      <c r="F1271" s="1">
        <v>0</v>
      </c>
      <c r="G1271" s="2">
        <f t="shared" si="24"/>
        <v>63335.750399999997</v>
      </c>
      <c r="H1271" s="2">
        <f t="shared" si="23"/>
        <v>0.5500000000001819</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5675.02</v>
      </c>
      <c r="D1285" s="1">
        <f>BILANCA!E309</f>
        <v>1320.39</v>
      </c>
      <c r="E1285" s="1">
        <v>0</v>
      </c>
      <c r="F1285" s="1">
        <v>0</v>
      </c>
      <c r="G1285" s="2">
        <f t="shared" si="24"/>
        <v>2511.3716000000004</v>
      </c>
      <c r="H1285" s="2">
        <f t="shared" si="23"/>
        <v>0.4100000000005366</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10374665.470000001</v>
      </c>
      <c r="D1408" s="1">
        <f>'RAS-funkcijski'!E114</f>
        <v>11634931.789999999</v>
      </c>
      <c r="E1408" s="1">
        <v>0</v>
      </c>
      <c r="F1408" s="1">
        <v>0</v>
      </c>
      <c r="G1408" s="2">
        <f t="shared" si="24"/>
        <v>3700898.1954999999</v>
      </c>
      <c r="H1408" s="2">
        <f t="shared" si="27"/>
        <v>0.68000000156462193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10374665.470000001</v>
      </c>
      <c r="D1416" s="1">
        <f>'RAS-funkcijski'!E122</f>
        <v>11634931.789999999</v>
      </c>
      <c r="E1416" s="1">
        <v>0</v>
      </c>
      <c r="F1416" s="1">
        <v>0</v>
      </c>
      <c r="G1416" s="2">
        <f t="shared" si="24"/>
        <v>3970054.4278999995</v>
      </c>
      <c r="H1416" s="2">
        <f t="shared" si="27"/>
        <v>0.68000000156462193</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10374665.470000001</v>
      </c>
      <c r="D1417" s="1">
        <f>'RAS-funkcijski'!E123</f>
        <v>11634931.789999999</v>
      </c>
      <c r="E1417" s="1">
        <v>0</v>
      </c>
      <c r="F1417" s="1">
        <v>0</v>
      </c>
      <c r="G1417" s="2">
        <f t="shared" si="24"/>
        <v>4003698.9569499996</v>
      </c>
      <c r="H1417" s="2">
        <f t="shared" si="27"/>
        <v>0.68000000156462193</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10374665.470000001</v>
      </c>
      <c r="D1435" s="13">
        <f>'RAS-funkcijski'!E141</f>
        <v>11634931.789999999</v>
      </c>
      <c r="E1435" s="13">
        <v>0</v>
      </c>
      <c r="F1435" s="13">
        <v>0</v>
      </c>
      <c r="G1435" s="14">
        <f t="shared" si="24"/>
        <v>4609300.4798499998</v>
      </c>
      <c r="H1435" s="14">
        <f t="shared" si="27"/>
        <v>0.68000000156462193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1603.53</v>
      </c>
      <c r="E1436" s="6">
        <v>0</v>
      </c>
      <c r="F1436" s="6">
        <v>0</v>
      </c>
      <c r="G1436" s="7">
        <f t="shared" si="24"/>
        <v>3.2070599999999998</v>
      </c>
      <c r="H1436" s="7">
        <f t="shared" si="27"/>
        <v>0.47000000000002728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1603.53</v>
      </c>
      <c r="E1437" s="1">
        <v>0</v>
      </c>
      <c r="F1437" s="1">
        <v>0</v>
      </c>
      <c r="G1437" s="2">
        <f t="shared" si="24"/>
        <v>6.4141199999999996</v>
      </c>
      <c r="H1437" s="2">
        <f t="shared" si="27"/>
        <v>0.47000000000002728</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1603.53</v>
      </c>
      <c r="E1438" s="1">
        <v>0</v>
      </c>
      <c r="F1438" s="1">
        <v>0</v>
      </c>
      <c r="G1438" s="2">
        <f t="shared" si="24"/>
        <v>9.6211800000000007</v>
      </c>
      <c r="H1438" s="2">
        <f t="shared" si="27"/>
        <v>0.47000000000002728</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1603.53</v>
      </c>
      <c r="E1440" s="1">
        <v>0</v>
      </c>
      <c r="F1440" s="1">
        <v>0</v>
      </c>
      <c r="G1440" s="2">
        <f t="shared" si="24"/>
        <v>16.035299999999999</v>
      </c>
      <c r="H1440" s="2">
        <f t="shared" si="27"/>
        <v>0.47000000000002728</v>
      </c>
      <c r="I1440" s="10">
        <f t="shared" si="28"/>
        <v>7.5365910000004375</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2351009.8199999998</v>
      </c>
      <c r="D1480" s="6"/>
      <c r="E1480" s="6">
        <v>0</v>
      </c>
      <c r="F1480" s="6">
        <v>0</v>
      </c>
      <c r="G1480" s="7">
        <f t="shared" ref="G1480:G1580" si="34">B1480/1000*C1480</f>
        <v>2351.0098199999998</v>
      </c>
      <c r="H1480" s="7">
        <f t="shared" ref="H1480:H1580" si="35">ABS(C1480-ROUND(C1480,0))</f>
        <v>0.18000000016763806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12183147.99</v>
      </c>
      <c r="D1481" s="1">
        <v>0</v>
      </c>
      <c r="E1481" s="1">
        <v>0</v>
      </c>
      <c r="F1481" s="1">
        <v>0</v>
      </c>
      <c r="G1481" s="2">
        <f t="shared" si="34"/>
        <v>24366.295980000003</v>
      </c>
      <c r="H1481" s="2">
        <f t="shared" si="35"/>
        <v>9.9999997764825821E-3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101907.24</v>
      </c>
      <c r="D1482" s="1">
        <v>0</v>
      </c>
      <c r="E1482" s="1">
        <v>0</v>
      </c>
      <c r="F1482" s="1">
        <v>0</v>
      </c>
      <c r="G1482" s="2">
        <f t="shared" si="34"/>
        <v>305.72172</v>
      </c>
      <c r="H1482" s="2">
        <f t="shared" si="35"/>
        <v>0.24000000000523869</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11697914.189999999</v>
      </c>
      <c r="D1483" s="1">
        <v>0</v>
      </c>
      <c r="E1483" s="1">
        <v>0</v>
      </c>
      <c r="F1483" s="1">
        <v>0</v>
      </c>
      <c r="G1483" s="2">
        <f t="shared" si="34"/>
        <v>46791.656759999998</v>
      </c>
      <c r="H1483" s="2">
        <f t="shared" si="35"/>
        <v>0.18999999947845936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8062036.6100000003</v>
      </c>
      <c r="D1484" s="1">
        <v>0</v>
      </c>
      <c r="E1484" s="1">
        <v>0</v>
      </c>
      <c r="F1484" s="1">
        <v>0</v>
      </c>
      <c r="G1484" s="2">
        <f t="shared" si="34"/>
        <v>40310.18305</v>
      </c>
      <c r="H1484" s="2">
        <f t="shared" si="35"/>
        <v>0.38999999966472387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2109929.12</v>
      </c>
      <c r="D1485" s="1">
        <v>0</v>
      </c>
      <c r="E1485" s="1">
        <v>0</v>
      </c>
      <c r="F1485" s="1">
        <v>0</v>
      </c>
      <c r="G1485" s="2">
        <f t="shared" si="34"/>
        <v>12659.574720000001</v>
      </c>
      <c r="H1485" s="2">
        <f t="shared" si="35"/>
        <v>0.12000000011175871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64094.6</v>
      </c>
      <c r="D1486" s="1">
        <v>0</v>
      </c>
      <c r="E1486" s="1">
        <v>0</v>
      </c>
      <c r="F1486" s="1">
        <v>0</v>
      </c>
      <c r="G1486" s="2">
        <f t="shared" si="34"/>
        <v>448.66219999999998</v>
      </c>
      <c r="H1486" s="2">
        <f t="shared" si="35"/>
        <v>0.40000000000145519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247364.53</v>
      </c>
      <c r="D1489" s="1">
        <v>0</v>
      </c>
      <c r="E1489" s="1">
        <v>0</v>
      </c>
      <c r="F1489" s="1">
        <v>0</v>
      </c>
      <c r="G1489" s="2">
        <f t="shared" si="34"/>
        <v>2473.6453000000001</v>
      </c>
      <c r="H1489" s="2">
        <f t="shared" si="35"/>
        <v>0.47000000000116415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1214489.33</v>
      </c>
      <c r="D1491" s="1">
        <v>0</v>
      </c>
      <c r="E1491" s="1">
        <v>0</v>
      </c>
      <c r="F1491" s="1">
        <v>0</v>
      </c>
      <c r="G1491" s="2">
        <f t="shared" si="34"/>
        <v>14573.87196</v>
      </c>
      <c r="H1491" s="2">
        <f t="shared" si="35"/>
        <v>0.33000000007450581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383326.56</v>
      </c>
      <c r="D1492" s="1">
        <v>0</v>
      </c>
      <c r="E1492" s="1">
        <v>0</v>
      </c>
      <c r="F1492" s="1">
        <v>0</v>
      </c>
      <c r="G1492" s="2">
        <f t="shared" si="34"/>
        <v>4983.2452800000001</v>
      </c>
      <c r="H1492" s="2">
        <f t="shared" si="35"/>
        <v>0.44000000000232831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13054901.799999999</v>
      </c>
      <c r="D1499" s="1">
        <v>0</v>
      </c>
      <c r="E1499" s="1">
        <v>0</v>
      </c>
      <c r="F1499" s="1">
        <v>0</v>
      </c>
      <c r="G1499" s="2">
        <f t="shared" si="34"/>
        <v>261098.03599999999</v>
      </c>
      <c r="H1499" s="2">
        <f t="shared" si="35"/>
        <v>0.20000000111758709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101907.24</v>
      </c>
      <c r="D1500" s="1">
        <v>0</v>
      </c>
      <c r="E1500" s="1">
        <v>0</v>
      </c>
      <c r="F1500" s="1">
        <v>0</v>
      </c>
      <c r="G1500" s="2">
        <f t="shared" si="34"/>
        <v>2140.05204</v>
      </c>
      <c r="H1500" s="2">
        <f t="shared" si="35"/>
        <v>0.24000000000523869</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11527066.84</v>
      </c>
      <c r="D1501" s="1">
        <v>0</v>
      </c>
      <c r="E1501" s="1">
        <v>0</v>
      </c>
      <c r="F1501" s="1">
        <v>0</v>
      </c>
      <c r="G1501" s="2">
        <f t="shared" si="34"/>
        <v>253595.47047999999</v>
      </c>
      <c r="H1501" s="2">
        <f t="shared" si="35"/>
        <v>0.16000000014901161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8077955.29</v>
      </c>
      <c r="D1502" s="1">
        <v>0</v>
      </c>
      <c r="E1502" s="1">
        <v>0</v>
      </c>
      <c r="F1502" s="1">
        <v>0</v>
      </c>
      <c r="G1502" s="2">
        <f t="shared" si="34"/>
        <v>185792.97167</v>
      </c>
      <c r="H1502" s="2">
        <f t="shared" si="35"/>
        <v>0.2900000000372529</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2038913.27</v>
      </c>
      <c r="D1503" s="1">
        <v>0</v>
      </c>
      <c r="E1503" s="1">
        <v>0</v>
      </c>
      <c r="F1503" s="1">
        <v>0</v>
      </c>
      <c r="G1503" s="2">
        <f t="shared" si="34"/>
        <v>48933.91848</v>
      </c>
      <c r="H1503" s="2">
        <f t="shared" si="35"/>
        <v>0.27000000001862645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62366.84</v>
      </c>
      <c r="D1504" s="1">
        <v>0</v>
      </c>
      <c r="E1504" s="1">
        <v>0</v>
      </c>
      <c r="F1504" s="1">
        <v>0</v>
      </c>
      <c r="G1504" s="2">
        <f t="shared" si="34"/>
        <v>1559.171</v>
      </c>
      <c r="H1504" s="2">
        <f t="shared" si="35"/>
        <v>0.16000000000349246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246072.09</v>
      </c>
      <c r="D1507" s="1">
        <v>0</v>
      </c>
      <c r="E1507" s="1">
        <v>0</v>
      </c>
      <c r="F1507" s="1">
        <v>0</v>
      </c>
      <c r="G1507" s="2">
        <f t="shared" si="34"/>
        <v>6890.0185199999996</v>
      </c>
      <c r="H1507" s="2">
        <f t="shared" si="35"/>
        <v>8.999999999650754E-2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1101759.3500000001</v>
      </c>
      <c r="D1509" s="1">
        <v>0</v>
      </c>
      <c r="E1509" s="1">
        <v>0</v>
      </c>
      <c r="F1509" s="1">
        <v>0</v>
      </c>
      <c r="G1509" s="2">
        <f t="shared" si="34"/>
        <v>33052.780500000001</v>
      </c>
      <c r="H1509" s="2">
        <f t="shared" si="35"/>
        <v>0.35000000009313226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377380.37</v>
      </c>
      <c r="D1510" s="1">
        <v>0</v>
      </c>
      <c r="E1510" s="1">
        <v>0</v>
      </c>
      <c r="F1510" s="1">
        <v>0</v>
      </c>
      <c r="G1510" s="2">
        <f t="shared" si="34"/>
        <v>11698.79147</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1048547.35</v>
      </c>
      <c r="D1511" s="1">
        <v>0</v>
      </c>
      <c r="E1511" s="1">
        <v>0</v>
      </c>
      <c r="F1511" s="1">
        <v>0</v>
      </c>
      <c r="G1511" s="2">
        <f t="shared" si="34"/>
        <v>33553.515200000002</v>
      </c>
      <c r="H1511" s="2">
        <f t="shared" si="35"/>
        <v>0.34999999997671694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1048547.35</v>
      </c>
      <c r="D1515" s="1">
        <v>0</v>
      </c>
      <c r="E1515" s="1">
        <v>0</v>
      </c>
      <c r="F1515" s="1">
        <v>0</v>
      </c>
      <c r="G1515" s="2">
        <f t="shared" si="34"/>
        <v>37747.704599999997</v>
      </c>
      <c r="H1515" s="2">
        <f t="shared" si="35"/>
        <v>0.34999999997671694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1479256.0100000016</v>
      </c>
      <c r="D1517" s="1">
        <v>0</v>
      </c>
      <c r="E1517" s="1">
        <v>0</v>
      </c>
      <c r="F1517" s="1">
        <v>0</v>
      </c>
      <c r="G1517" s="2">
        <f t="shared" si="34"/>
        <v>56211.728380000059</v>
      </c>
      <c r="H1517" s="2">
        <f t="shared" si="35"/>
        <v>1.0000001639127731E-2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1479256.0099999998</v>
      </c>
      <c r="D1576" s="1">
        <v>0</v>
      </c>
      <c r="E1576" s="1">
        <v>0</v>
      </c>
      <c r="F1576" s="1">
        <v>0</v>
      </c>
      <c r="G1576" s="2">
        <f t="shared" si="34"/>
        <v>143487.83296999999</v>
      </c>
      <c r="H1576" s="2">
        <f t="shared" si="35"/>
        <v>9.9999997764825821E-3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949893.08</v>
      </c>
      <c r="D1578" s="1">
        <v>0</v>
      </c>
      <c r="E1578" s="1">
        <v>0</v>
      </c>
      <c r="F1578" s="1">
        <v>0</v>
      </c>
      <c r="G1578" s="2">
        <f t="shared" si="34"/>
        <v>94039.414919999996</v>
      </c>
      <c r="H1578" s="2">
        <f t="shared" si="35"/>
        <v>7.9999999958090484E-2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5946.19</v>
      </c>
      <c r="D1579" s="1">
        <v>0</v>
      </c>
      <c r="E1579" s="1">
        <v>0</v>
      </c>
      <c r="F1579" s="1">
        <v>0</v>
      </c>
      <c r="G1579" s="2">
        <f t="shared" si="34"/>
        <v>594.61900000000003</v>
      </c>
      <c r="H1579" s="2">
        <f t="shared" si="35"/>
        <v>0.18999999999959982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523416.74</v>
      </c>
      <c r="D1580" s="13">
        <v>0</v>
      </c>
      <c r="E1580" s="13">
        <v>0</v>
      </c>
      <c r="F1580" s="13">
        <v>0</v>
      </c>
      <c r="G1580" s="14">
        <f t="shared" si="34"/>
        <v>52865.09074</v>
      </c>
      <c r="H1580" s="14">
        <f t="shared" si="35"/>
        <v>0.26000000000931323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topLeftCell="A4" zoomScale="140" zoomScaleNormal="14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4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24141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11637757.460000001</v>
      </c>
      <c r="I16" s="170">
        <f>'PR-RAS'!E6</f>
        <v>12305311.52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10053041.84</v>
      </c>
      <c r="I17" s="170">
        <f>'PR-RAS'!E151</f>
        <v>11249901.910000004</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734510.65000000224</v>
      </c>
      <c r="I18" s="170">
        <f>'PR-RAS'!E645</f>
        <v>323469.7699999949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55168011.449999996</v>
      </c>
      <c r="I20" s="173">
        <f>BILANCA!E7</f>
        <v>53400793.260000005</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2554257.08</v>
      </c>
      <c r="I21" s="175">
        <f>BILANCA!E68</f>
        <v>2381032.9899999998</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2351009.8200000003</v>
      </c>
      <c r="I22" s="175">
        <f>BILANCA!E176</f>
        <v>1479256.01</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55371258.709999993</v>
      </c>
      <c r="I23" s="177">
        <f>BILANCA!E237</f>
        <v>54302570.240000002</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10374665.470000001</v>
      </c>
      <c r="I27" s="175">
        <f>'RAS-funkcijski'!E114</f>
        <v>11634931.789999999</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10374665.470000001</v>
      </c>
      <c r="I28" s="179">
        <f>'RAS-funkcijski'!E141</f>
        <v>11634931.789999999</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1603.53</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2351009.8199999998</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1479256.0100000016</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1479256.0099999998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44" zoomScaleNormal="100" workbookViewId="0">
      <selection activeCell="D646" sqref="D64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11637757.460000001</v>
      </c>
      <c r="E6" s="51">
        <f>E7+E44+E50+E82+E106+E124+E133+E139</f>
        <v>12305311.52</v>
      </c>
      <c r="F6" s="52">
        <f t="shared" ref="F6:F131" si="0">IF(D6&lt;&gt;0,IF(E6/D6&gt;=100,"&gt;&gt;100",E6/D6*100),"-")</f>
        <v>105.73610562253459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1927926.4100000001</v>
      </c>
      <c r="E50" s="51">
        <f>E51+E54+E59+E62+E65+E68+E71+E74+E77</f>
        <v>1643387.69</v>
      </c>
      <c r="F50" s="52">
        <f t="shared" si="0"/>
        <v>85.241204305095849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676683.17</v>
      </c>
      <c r="E54" s="51">
        <f t="shared" si="11"/>
        <v>735439.69</v>
      </c>
      <c r="F54" s="52">
        <f t="shared" si="0"/>
        <v>108.68301778511795</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676683.17</v>
      </c>
      <c r="E57" s="242">
        <v>735439.69</v>
      </c>
      <c r="F57" s="52">
        <f t="shared" si="0"/>
        <v>108.68301778511795</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229.84</v>
      </c>
      <c r="F68" s="52" t="str">
        <f t="shared" si="0"/>
        <v>-</v>
      </c>
    </row>
    <row r="69" spans="1:6" ht="12.75" customHeight="1" x14ac:dyDescent="0.2">
      <c r="A69" s="53" t="s">
        <v>184</v>
      </c>
      <c r="B69" s="85" t="s">
        <v>185</v>
      </c>
      <c r="C69" s="50" t="s">
        <v>184</v>
      </c>
      <c r="D69" s="242">
        <v>0</v>
      </c>
      <c r="E69" s="242">
        <v>229.84</v>
      </c>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87863.21</v>
      </c>
      <c r="E74" s="51">
        <f t="shared" si="17"/>
        <v>77446.38</v>
      </c>
      <c r="F74" s="52">
        <f t="shared" si="0"/>
        <v>88.144264248938782</v>
      </c>
    </row>
    <row r="75" spans="1:6" ht="12.75" customHeight="1" x14ac:dyDescent="0.2">
      <c r="A75" s="53" t="s">
        <v>196</v>
      </c>
      <c r="B75" s="85" t="s">
        <v>197</v>
      </c>
      <c r="C75" s="50" t="s">
        <v>196</v>
      </c>
      <c r="D75" s="242">
        <v>87863.21</v>
      </c>
      <c r="E75" s="242">
        <v>77446.38</v>
      </c>
      <c r="F75" s="52">
        <f t="shared" si="0"/>
        <v>88.144264248938782</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1163380.03</v>
      </c>
      <c r="E77" s="51">
        <f t="shared" si="18"/>
        <v>830271.77999999991</v>
      </c>
      <c r="F77" s="52">
        <f t="shared" si="0"/>
        <v>71.367202340579965</v>
      </c>
    </row>
    <row r="78" spans="1:6" ht="12.75" customHeight="1" x14ac:dyDescent="0.2">
      <c r="A78" s="53">
        <v>6391</v>
      </c>
      <c r="B78" s="85" t="s">
        <v>202</v>
      </c>
      <c r="C78" s="50" t="s">
        <v>203</v>
      </c>
      <c r="D78" s="242">
        <v>235701.66</v>
      </c>
      <c r="E78" s="242">
        <v>288796.33</v>
      </c>
      <c r="F78" s="52">
        <f t="shared" si="0"/>
        <v>122.52621810130655</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918825.92</v>
      </c>
      <c r="E80" s="242">
        <v>535943.62</v>
      </c>
      <c r="F80" s="52">
        <f t="shared" si="0"/>
        <v>58.329179481571437</v>
      </c>
    </row>
    <row r="81" spans="1:6" ht="24" x14ac:dyDescent="0.2">
      <c r="A81" s="53">
        <v>6394</v>
      </c>
      <c r="B81" s="85" t="s">
        <v>208</v>
      </c>
      <c r="C81" s="50" t="s">
        <v>209</v>
      </c>
      <c r="D81" s="242">
        <v>8852.4500000000007</v>
      </c>
      <c r="E81" s="242">
        <v>5531.83</v>
      </c>
      <c r="F81" s="52">
        <f t="shared" si="0"/>
        <v>62.489254387203545</v>
      </c>
    </row>
    <row r="82" spans="1:6" ht="12.75" customHeight="1" x14ac:dyDescent="0.2">
      <c r="A82" s="53">
        <v>64</v>
      </c>
      <c r="B82" s="85" t="s">
        <v>210</v>
      </c>
      <c r="C82" s="50" t="s">
        <v>211</v>
      </c>
      <c r="D82" s="51">
        <f t="shared" ref="D82:E82" si="19">D83+D91+D98</f>
        <v>423.89</v>
      </c>
      <c r="E82" s="51">
        <f t="shared" si="19"/>
        <v>640.84</v>
      </c>
      <c r="F82" s="52">
        <f t="shared" si="0"/>
        <v>151.18073084998466</v>
      </c>
    </row>
    <row r="83" spans="1:6" ht="12.75" customHeight="1" x14ac:dyDescent="0.2">
      <c r="A83" s="53">
        <v>641</v>
      </c>
      <c r="B83" s="85" t="s">
        <v>212</v>
      </c>
      <c r="C83" s="50" t="s">
        <v>213</v>
      </c>
      <c r="D83" s="51">
        <f t="shared" ref="D83:E83" si="20">SUM(D84:D90)</f>
        <v>423.89</v>
      </c>
      <c r="E83" s="51">
        <f t="shared" si="20"/>
        <v>640.84</v>
      </c>
      <c r="F83" s="52">
        <f t="shared" si="0"/>
        <v>151.18073084998466</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201.85</v>
      </c>
      <c r="E85" s="242">
        <v>640.77</v>
      </c>
      <c r="F85" s="52">
        <f t="shared" si="0"/>
        <v>317.44860044587563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222.04</v>
      </c>
      <c r="E87" s="242">
        <v>7.0000000000000007E-2</v>
      </c>
      <c r="F87" s="52">
        <f t="shared" si="0"/>
        <v>3.1525851197982353E-2</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494995.23</v>
      </c>
      <c r="E106" s="51">
        <f t="shared" si="23"/>
        <v>555443.93000000005</v>
      </c>
      <c r="F106" s="52">
        <f t="shared" si="0"/>
        <v>112.2119762649026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494995.23</v>
      </c>
      <c r="E112" s="51">
        <f t="shared" si="25"/>
        <v>555443.93000000005</v>
      </c>
      <c r="F112" s="52">
        <f t="shared" si="0"/>
        <v>112.2119762649026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494995.23</v>
      </c>
      <c r="E117" s="242">
        <v>555443.93000000005</v>
      </c>
      <c r="F117" s="52">
        <f t="shared" si="0"/>
        <v>112.2119762649026</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896103.15</v>
      </c>
      <c r="E124" s="51">
        <f t="shared" si="27"/>
        <v>998024.6</v>
      </c>
      <c r="F124" s="52">
        <f t="shared" si="0"/>
        <v>111.37385244098293</v>
      </c>
    </row>
    <row r="125" spans="1:6" ht="12.75" customHeight="1" x14ac:dyDescent="0.2">
      <c r="A125" s="53">
        <v>661</v>
      </c>
      <c r="B125" s="86" t="s">
        <v>296</v>
      </c>
      <c r="C125" s="50" t="s">
        <v>297</v>
      </c>
      <c r="D125" s="51">
        <f t="shared" ref="D125:E125" si="28">SUM(D126:D127)</f>
        <v>745796.65</v>
      </c>
      <c r="E125" s="51">
        <f t="shared" si="28"/>
        <v>804237.95</v>
      </c>
      <c r="F125" s="52">
        <f t="shared" si="0"/>
        <v>107.83609044100693</v>
      </c>
    </row>
    <row r="126" spans="1:6" ht="12.75" customHeight="1" x14ac:dyDescent="0.2">
      <c r="A126" s="53">
        <v>6614</v>
      </c>
      <c r="B126" s="86" t="s">
        <v>298</v>
      </c>
      <c r="C126" s="50" t="s">
        <v>299</v>
      </c>
      <c r="D126" s="242">
        <v>102893.98</v>
      </c>
      <c r="E126" s="242">
        <v>134483.59</v>
      </c>
      <c r="F126" s="52">
        <f t="shared" si="0"/>
        <v>130.70112556633538</v>
      </c>
    </row>
    <row r="127" spans="1:6" ht="12.75" customHeight="1" x14ac:dyDescent="0.2">
      <c r="A127" s="53">
        <v>6615</v>
      </c>
      <c r="B127" s="86" t="s">
        <v>300</v>
      </c>
      <c r="C127" s="50" t="s">
        <v>301</v>
      </c>
      <c r="D127" s="242">
        <v>642902.67000000004</v>
      </c>
      <c r="E127" s="242">
        <v>669754.36</v>
      </c>
      <c r="F127" s="52">
        <f t="shared" si="0"/>
        <v>104.17663376635223</v>
      </c>
    </row>
    <row r="128" spans="1:6" ht="24" x14ac:dyDescent="0.2">
      <c r="A128" s="53">
        <v>663</v>
      </c>
      <c r="B128" s="231" t="s">
        <v>302</v>
      </c>
      <c r="C128" s="50" t="s">
        <v>303</v>
      </c>
      <c r="D128" s="51">
        <f t="shared" ref="D128:E128" si="29">SUM(D129:D132)</f>
        <v>150306.5</v>
      </c>
      <c r="E128" s="51">
        <f t="shared" si="29"/>
        <v>193786.65</v>
      </c>
      <c r="F128" s="52">
        <f t="shared" si="0"/>
        <v>128.92765781918945</v>
      </c>
    </row>
    <row r="129" spans="1:6" ht="12.75" customHeight="1" x14ac:dyDescent="0.2">
      <c r="A129" s="53">
        <v>6631</v>
      </c>
      <c r="B129" s="86" t="s">
        <v>304</v>
      </c>
      <c r="C129" s="50" t="s">
        <v>305</v>
      </c>
      <c r="D129" s="242">
        <v>150306.5</v>
      </c>
      <c r="E129" s="242">
        <v>193786.65</v>
      </c>
      <c r="F129" s="52">
        <f t="shared" si="0"/>
        <v>128.92765781918945</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8316998.3200000003</v>
      </c>
      <c r="E133" s="51">
        <f t="shared" si="30"/>
        <v>9106753.6799999997</v>
      </c>
      <c r="F133" s="52">
        <f t="shared" ref="F133:F223" si="31">IF(D133&lt;&gt;0,IF(E133/D133&gt;=100,"&gt;&gt;100",E133/D133*100),"-")</f>
        <v>109.49567776274361</v>
      </c>
    </row>
    <row r="134" spans="1:6" ht="24" x14ac:dyDescent="0.2">
      <c r="A134" s="53">
        <v>671</v>
      </c>
      <c r="B134" s="232" t="s">
        <v>314</v>
      </c>
      <c r="C134" s="50" t="s">
        <v>315</v>
      </c>
      <c r="D134" s="51">
        <f t="shared" ref="D134:E134" si="32">SUM(D135:D137)</f>
        <v>8316998.3200000003</v>
      </c>
      <c r="E134" s="51">
        <f t="shared" si="32"/>
        <v>9106753.6799999997</v>
      </c>
      <c r="F134" s="52">
        <f t="shared" si="31"/>
        <v>109.49567776274361</v>
      </c>
    </row>
    <row r="135" spans="1:6" ht="12.75" customHeight="1" x14ac:dyDescent="0.2">
      <c r="A135" s="53">
        <v>6711</v>
      </c>
      <c r="B135" s="85" t="s">
        <v>316</v>
      </c>
      <c r="C135" s="50" t="s">
        <v>317</v>
      </c>
      <c r="D135" s="242">
        <v>7061494.2400000002</v>
      </c>
      <c r="E135" s="242">
        <v>8011278.0499999998</v>
      </c>
      <c r="F135" s="52">
        <f t="shared" si="31"/>
        <v>113.45018175643233</v>
      </c>
    </row>
    <row r="136" spans="1:6" ht="24" x14ac:dyDescent="0.2">
      <c r="A136" s="53">
        <v>6712</v>
      </c>
      <c r="B136" s="232" t="s">
        <v>318</v>
      </c>
      <c r="C136" s="50" t="s">
        <v>319</v>
      </c>
      <c r="D136" s="242">
        <v>132722.81</v>
      </c>
      <c r="E136" s="242"/>
      <c r="F136" s="52">
        <f t="shared" si="31"/>
        <v>0</v>
      </c>
    </row>
    <row r="137" spans="1:6" ht="24" x14ac:dyDescent="0.2">
      <c r="A137" s="53" t="s">
        <v>320</v>
      </c>
      <c r="B137" s="85" t="s">
        <v>321</v>
      </c>
      <c r="C137" s="50" t="s">
        <v>320</v>
      </c>
      <c r="D137" s="242">
        <v>1122781.27</v>
      </c>
      <c r="E137" s="242">
        <v>1095475.6299999999</v>
      </c>
      <c r="F137" s="52">
        <f t="shared" si="31"/>
        <v>97.568035669137927</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1310.46</v>
      </c>
      <c r="E139" s="51">
        <f t="shared" si="33"/>
        <v>1060.78</v>
      </c>
      <c r="F139" s="52">
        <f t="shared" si="31"/>
        <v>80.947148329594185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1310.46</v>
      </c>
      <c r="E150" s="242">
        <v>1060.78</v>
      </c>
      <c r="F150" s="52">
        <f t="shared" si="31"/>
        <v>80.947148329594185</v>
      </c>
    </row>
    <row r="151" spans="1:6" ht="12.75" customHeight="1" x14ac:dyDescent="0.2">
      <c r="A151" s="53">
        <v>3</v>
      </c>
      <c r="B151" s="85" t="s">
        <v>348</v>
      </c>
      <c r="C151" s="50" t="s">
        <v>56</v>
      </c>
      <c r="D151" s="51">
        <f t="shared" ref="D151:E151" si="35">D152+D163+D196+D215+D224+D252+D263</f>
        <v>10053041.84</v>
      </c>
      <c r="E151" s="51">
        <f t="shared" si="35"/>
        <v>11249901.910000004</v>
      </c>
      <c r="F151" s="52">
        <f t="shared" si="31"/>
        <v>111.90545199203115</v>
      </c>
    </row>
    <row r="152" spans="1:6" ht="12.75" customHeight="1" x14ac:dyDescent="0.2">
      <c r="A152" s="53">
        <v>31</v>
      </c>
      <c r="B152" s="85" t="s">
        <v>349</v>
      </c>
      <c r="C152" s="50" t="s">
        <v>350</v>
      </c>
      <c r="D152" s="51">
        <f t="shared" ref="D152:E152" si="36">D153+D158+D159</f>
        <v>6996527.8100000005</v>
      </c>
      <c r="E152" s="51">
        <f t="shared" si="36"/>
        <v>7996375.5600000005</v>
      </c>
      <c r="F152" s="52">
        <f t="shared" si="31"/>
        <v>114.29062782500397</v>
      </c>
    </row>
    <row r="153" spans="1:6" ht="12.75" customHeight="1" x14ac:dyDescent="0.2">
      <c r="A153" s="53">
        <v>311</v>
      </c>
      <c r="B153" s="85" t="s">
        <v>351</v>
      </c>
      <c r="C153" s="50" t="s">
        <v>352</v>
      </c>
      <c r="D153" s="51">
        <f t="shared" ref="D153:E153" si="37">SUM(D154:D157)</f>
        <v>5843895.0999999996</v>
      </c>
      <c r="E153" s="51">
        <f t="shared" si="37"/>
        <v>6638304.2800000003</v>
      </c>
      <c r="F153" s="52">
        <f t="shared" si="31"/>
        <v>113.59383025201805</v>
      </c>
    </row>
    <row r="154" spans="1:6" ht="12.75" customHeight="1" x14ac:dyDescent="0.2">
      <c r="A154" s="53">
        <v>3111</v>
      </c>
      <c r="B154" s="85" t="s">
        <v>353</v>
      </c>
      <c r="C154" s="50" t="s">
        <v>354</v>
      </c>
      <c r="D154" s="242">
        <v>5843895.0999999996</v>
      </c>
      <c r="E154" s="242">
        <v>6638304.2800000003</v>
      </c>
      <c r="F154" s="52">
        <f t="shared" si="31"/>
        <v>113.59383025201805</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199135.48</v>
      </c>
      <c r="E158" s="242">
        <v>270610.71999999997</v>
      </c>
      <c r="F158" s="52">
        <f t="shared" si="31"/>
        <v>135.89277008798229</v>
      </c>
    </row>
    <row r="159" spans="1:6" ht="12.75" customHeight="1" x14ac:dyDescent="0.2">
      <c r="A159" s="53">
        <v>313</v>
      </c>
      <c r="B159" s="85" t="s">
        <v>363</v>
      </c>
      <c r="C159" s="50" t="s">
        <v>364</v>
      </c>
      <c r="D159" s="51">
        <f t="shared" ref="D159:E159" si="38">SUM(D160:D162)</f>
        <v>953497.23</v>
      </c>
      <c r="E159" s="51">
        <f t="shared" si="38"/>
        <v>1087460.56</v>
      </c>
      <c r="F159" s="52">
        <f t="shared" si="31"/>
        <v>114.04968213698953</v>
      </c>
    </row>
    <row r="160" spans="1:6" ht="12.75" customHeight="1" x14ac:dyDescent="0.2">
      <c r="A160" s="53">
        <v>3131</v>
      </c>
      <c r="B160" s="85" t="s">
        <v>142</v>
      </c>
      <c r="C160" s="50" t="s">
        <v>365</v>
      </c>
      <c r="D160" s="242">
        <v>6371.19</v>
      </c>
      <c r="E160" s="242">
        <v>7299.48</v>
      </c>
      <c r="F160" s="52">
        <f t="shared" si="31"/>
        <v>114.57011955380392</v>
      </c>
    </row>
    <row r="161" spans="1:6" ht="12.75" customHeight="1" x14ac:dyDescent="0.2">
      <c r="A161" s="53">
        <v>3132</v>
      </c>
      <c r="B161" s="85" t="s">
        <v>366</v>
      </c>
      <c r="C161" s="50" t="s">
        <v>367</v>
      </c>
      <c r="D161" s="242">
        <v>947126.04</v>
      </c>
      <c r="E161" s="242">
        <v>1080161.08</v>
      </c>
      <c r="F161" s="52">
        <f t="shared" si="31"/>
        <v>114.04618122420116</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2215541.9500000002</v>
      </c>
      <c r="E163" s="51">
        <f t="shared" si="39"/>
        <v>2168447.88</v>
      </c>
      <c r="F163" s="52">
        <f t="shared" si="31"/>
        <v>97.874376966773298</v>
      </c>
    </row>
    <row r="164" spans="1:6" ht="12.75" customHeight="1" x14ac:dyDescent="0.2">
      <c r="A164" s="53">
        <v>321</v>
      </c>
      <c r="B164" s="85" t="s">
        <v>372</v>
      </c>
      <c r="C164" s="50" t="s">
        <v>373</v>
      </c>
      <c r="D164" s="51">
        <f t="shared" ref="D164:E164" si="40">SUM(D165:D168)</f>
        <v>359709.33999999997</v>
      </c>
      <c r="E164" s="51">
        <f t="shared" si="40"/>
        <v>397580.9</v>
      </c>
      <c r="F164" s="52">
        <f t="shared" si="31"/>
        <v>110.52837827341378</v>
      </c>
    </row>
    <row r="165" spans="1:6" ht="12.75" customHeight="1" x14ac:dyDescent="0.2">
      <c r="A165" s="53">
        <v>3211</v>
      </c>
      <c r="B165" s="85" t="s">
        <v>374</v>
      </c>
      <c r="C165" s="50" t="s">
        <v>375</v>
      </c>
      <c r="D165" s="242">
        <v>224721.9</v>
      </c>
      <c r="E165" s="242">
        <v>241465.44</v>
      </c>
      <c r="F165" s="52">
        <f t="shared" si="31"/>
        <v>107.45078250050395</v>
      </c>
    </row>
    <row r="166" spans="1:6" ht="12.75" customHeight="1" x14ac:dyDescent="0.2">
      <c r="A166" s="53">
        <v>3212</v>
      </c>
      <c r="B166" s="85" t="s">
        <v>376</v>
      </c>
      <c r="C166" s="50" t="s">
        <v>377</v>
      </c>
      <c r="D166" s="242">
        <v>90729.74</v>
      </c>
      <c r="E166" s="242">
        <v>126521.43</v>
      </c>
      <c r="F166" s="52">
        <f t="shared" si="31"/>
        <v>139.44868573413746</v>
      </c>
    </row>
    <row r="167" spans="1:6" ht="12.75" customHeight="1" x14ac:dyDescent="0.2">
      <c r="A167" s="53">
        <v>3213</v>
      </c>
      <c r="B167" s="85" t="s">
        <v>378</v>
      </c>
      <c r="C167" s="50" t="s">
        <v>379</v>
      </c>
      <c r="D167" s="242">
        <v>41312.79</v>
      </c>
      <c r="E167" s="242">
        <v>25398.77</v>
      </c>
      <c r="F167" s="52">
        <f t="shared" si="31"/>
        <v>61.479193247418053</v>
      </c>
    </row>
    <row r="168" spans="1:6" ht="12.75" customHeight="1" x14ac:dyDescent="0.2">
      <c r="A168" s="53">
        <v>3214</v>
      </c>
      <c r="B168" s="85" t="s">
        <v>380</v>
      </c>
      <c r="C168" s="50" t="s">
        <v>381</v>
      </c>
      <c r="D168" s="242">
        <v>2944.91</v>
      </c>
      <c r="E168" s="242">
        <v>4195.26</v>
      </c>
      <c r="F168" s="52">
        <f t="shared" si="31"/>
        <v>142.45800380996366</v>
      </c>
    </row>
    <row r="169" spans="1:6" ht="12.75" customHeight="1" x14ac:dyDescent="0.2">
      <c r="A169" s="53">
        <v>322</v>
      </c>
      <c r="B169" s="85" t="s">
        <v>382</v>
      </c>
      <c r="C169" s="50" t="s">
        <v>383</v>
      </c>
      <c r="D169" s="51">
        <f t="shared" ref="D169:E169" si="41">SUM(D170:D176)</f>
        <v>638795.55999999994</v>
      </c>
      <c r="E169" s="51">
        <f t="shared" si="41"/>
        <v>605974.99000000011</v>
      </c>
      <c r="F169" s="52">
        <f t="shared" si="31"/>
        <v>94.862116762364508</v>
      </c>
    </row>
    <row r="170" spans="1:6" ht="12.75" customHeight="1" x14ac:dyDescent="0.2">
      <c r="A170" s="53">
        <v>3221</v>
      </c>
      <c r="B170" s="85" t="s">
        <v>384</v>
      </c>
      <c r="C170" s="50" t="s">
        <v>385</v>
      </c>
      <c r="D170" s="242">
        <v>73128.03</v>
      </c>
      <c r="E170" s="242">
        <v>148094.93</v>
      </c>
      <c r="F170" s="52">
        <f t="shared" si="31"/>
        <v>202.51458982280801</v>
      </c>
    </row>
    <row r="171" spans="1:6" ht="12.75" customHeight="1" x14ac:dyDescent="0.2">
      <c r="A171" s="53">
        <v>3222</v>
      </c>
      <c r="B171" s="85" t="s">
        <v>386</v>
      </c>
      <c r="C171" s="50" t="s">
        <v>387</v>
      </c>
      <c r="D171" s="242">
        <v>43351.81</v>
      </c>
      <c r="E171" s="242">
        <v>70775.72</v>
      </c>
      <c r="F171" s="52">
        <f t="shared" si="31"/>
        <v>163.25897350076042</v>
      </c>
    </row>
    <row r="172" spans="1:6" ht="12.75" customHeight="1" x14ac:dyDescent="0.2">
      <c r="A172" s="53">
        <v>3223</v>
      </c>
      <c r="B172" s="85" t="s">
        <v>388</v>
      </c>
      <c r="C172" s="50" t="s">
        <v>389</v>
      </c>
      <c r="D172" s="242">
        <v>401831.32</v>
      </c>
      <c r="E172" s="242">
        <v>263250.86</v>
      </c>
      <c r="F172" s="52">
        <f t="shared" si="31"/>
        <v>65.512777849173119</v>
      </c>
    </row>
    <row r="173" spans="1:6" ht="12.75" customHeight="1" x14ac:dyDescent="0.2">
      <c r="A173" s="53">
        <v>3224</v>
      </c>
      <c r="B173" s="85" t="s">
        <v>390</v>
      </c>
      <c r="C173" s="50" t="s">
        <v>391</v>
      </c>
      <c r="D173" s="242">
        <v>89059.35</v>
      </c>
      <c r="E173" s="242">
        <v>88566.91</v>
      </c>
      <c r="F173" s="52">
        <f t="shared" si="31"/>
        <v>99.447065355855386</v>
      </c>
    </row>
    <row r="174" spans="1:6" ht="12.75" customHeight="1" x14ac:dyDescent="0.2">
      <c r="A174" s="53">
        <v>3225</v>
      </c>
      <c r="B174" s="85" t="s">
        <v>392</v>
      </c>
      <c r="C174" s="50" t="s">
        <v>393</v>
      </c>
      <c r="D174" s="242">
        <v>25335.32</v>
      </c>
      <c r="E174" s="242">
        <v>26149.06</v>
      </c>
      <c r="F174" s="52">
        <f t="shared" si="31"/>
        <v>103.21187969996038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6089.73</v>
      </c>
      <c r="E176" s="242">
        <v>9137.51</v>
      </c>
      <c r="F176" s="52">
        <f t="shared" si="31"/>
        <v>150.04786747524113</v>
      </c>
    </row>
    <row r="177" spans="1:6" ht="12.75" customHeight="1" x14ac:dyDescent="0.2">
      <c r="A177" s="53">
        <v>323</v>
      </c>
      <c r="B177" s="85" t="s">
        <v>398</v>
      </c>
      <c r="C177" s="50" t="s">
        <v>399</v>
      </c>
      <c r="D177" s="51">
        <f t="shared" ref="D177:E177" si="42">SUM(D178:D186)</f>
        <v>911111.75</v>
      </c>
      <c r="E177" s="51">
        <f t="shared" si="42"/>
        <v>950959.8</v>
      </c>
      <c r="F177" s="52">
        <f t="shared" si="31"/>
        <v>104.37356339658666</v>
      </c>
    </row>
    <row r="178" spans="1:6" ht="12.75" customHeight="1" x14ac:dyDescent="0.2">
      <c r="A178" s="53">
        <v>3231</v>
      </c>
      <c r="B178" s="85" t="s">
        <v>400</v>
      </c>
      <c r="C178" s="50" t="s">
        <v>401</v>
      </c>
      <c r="D178" s="242">
        <v>45696.78</v>
      </c>
      <c r="E178" s="242">
        <v>62537.4</v>
      </c>
      <c r="F178" s="52">
        <f t="shared" si="31"/>
        <v>136.85296863367617</v>
      </c>
    </row>
    <row r="179" spans="1:6" ht="12.75" customHeight="1" x14ac:dyDescent="0.2">
      <c r="A179" s="53">
        <v>3232</v>
      </c>
      <c r="B179" s="85" t="s">
        <v>402</v>
      </c>
      <c r="C179" s="50" t="s">
        <v>403</v>
      </c>
      <c r="D179" s="242">
        <v>100972.78</v>
      </c>
      <c r="E179" s="242">
        <v>90059.47</v>
      </c>
      <c r="F179" s="52">
        <f t="shared" si="31"/>
        <v>89.191829718860873</v>
      </c>
    </row>
    <row r="180" spans="1:6" ht="12.75" customHeight="1" x14ac:dyDescent="0.2">
      <c r="A180" s="53">
        <v>3233</v>
      </c>
      <c r="B180" s="85" t="s">
        <v>404</v>
      </c>
      <c r="C180" s="50" t="s">
        <v>405</v>
      </c>
      <c r="D180" s="242">
        <v>77432.240000000005</v>
      </c>
      <c r="E180" s="242">
        <v>85811.68</v>
      </c>
      <c r="F180" s="52">
        <f t="shared" si="31"/>
        <v>110.82164225134127</v>
      </c>
    </row>
    <row r="181" spans="1:6" ht="12.75" customHeight="1" x14ac:dyDescent="0.2">
      <c r="A181" s="53">
        <v>3234</v>
      </c>
      <c r="B181" s="85" t="s">
        <v>406</v>
      </c>
      <c r="C181" s="50" t="s">
        <v>407</v>
      </c>
      <c r="D181" s="242">
        <v>100142.57</v>
      </c>
      <c r="E181" s="242">
        <v>73249.19</v>
      </c>
      <c r="F181" s="52">
        <f t="shared" si="31"/>
        <v>73.144907305654328</v>
      </c>
    </row>
    <row r="182" spans="1:6" ht="12.75" customHeight="1" x14ac:dyDescent="0.2">
      <c r="A182" s="53">
        <v>3235</v>
      </c>
      <c r="B182" s="85" t="s">
        <v>408</v>
      </c>
      <c r="C182" s="50" t="s">
        <v>409</v>
      </c>
      <c r="D182" s="242">
        <v>45281.73</v>
      </c>
      <c r="E182" s="242">
        <v>82178.77</v>
      </c>
      <c r="F182" s="52">
        <f t="shared" si="31"/>
        <v>181.48328255126293</v>
      </c>
    </row>
    <row r="183" spans="1:6" ht="12.75" customHeight="1" x14ac:dyDescent="0.2">
      <c r="A183" s="53">
        <v>3236</v>
      </c>
      <c r="B183" s="85" t="s">
        <v>410</v>
      </c>
      <c r="C183" s="50" t="s">
        <v>411</v>
      </c>
      <c r="D183" s="242">
        <v>30400.06</v>
      </c>
      <c r="E183" s="242">
        <v>22378.57</v>
      </c>
      <c r="F183" s="52">
        <f t="shared" si="31"/>
        <v>73.613571815318778</v>
      </c>
    </row>
    <row r="184" spans="1:6" ht="12.75" customHeight="1" x14ac:dyDescent="0.2">
      <c r="A184" s="53">
        <v>3237</v>
      </c>
      <c r="B184" s="85" t="s">
        <v>412</v>
      </c>
      <c r="C184" s="50" t="s">
        <v>413</v>
      </c>
      <c r="D184" s="242">
        <v>437035.08</v>
      </c>
      <c r="E184" s="242">
        <v>440434.19</v>
      </c>
      <c r="F184" s="52">
        <f t="shared" si="31"/>
        <v>100.77776594043664</v>
      </c>
    </row>
    <row r="185" spans="1:6" ht="12.75" customHeight="1" x14ac:dyDescent="0.2">
      <c r="A185" s="53">
        <v>3238</v>
      </c>
      <c r="B185" s="85" t="s">
        <v>414</v>
      </c>
      <c r="C185" s="50" t="s">
        <v>415</v>
      </c>
      <c r="D185" s="242">
        <v>17121.13</v>
      </c>
      <c r="E185" s="242">
        <v>25898.65</v>
      </c>
      <c r="F185" s="52">
        <f t="shared" si="31"/>
        <v>151.2671768744236</v>
      </c>
    </row>
    <row r="186" spans="1:6" ht="12.75" customHeight="1" x14ac:dyDescent="0.2">
      <c r="A186" s="53">
        <v>3239</v>
      </c>
      <c r="B186" s="85" t="s">
        <v>416</v>
      </c>
      <c r="C186" s="50" t="s">
        <v>417</v>
      </c>
      <c r="D186" s="242">
        <v>57029.38</v>
      </c>
      <c r="E186" s="242">
        <v>68411.88</v>
      </c>
      <c r="F186" s="52">
        <f t="shared" si="31"/>
        <v>119.95901060120242</v>
      </c>
    </row>
    <row r="187" spans="1:6" ht="12.75" customHeight="1" x14ac:dyDescent="0.2">
      <c r="A187" s="53">
        <v>324</v>
      </c>
      <c r="B187" s="85" t="s">
        <v>418</v>
      </c>
      <c r="C187" s="50" t="s">
        <v>419</v>
      </c>
      <c r="D187" s="242">
        <v>103079.81</v>
      </c>
      <c r="E187" s="242">
        <v>147383.6</v>
      </c>
      <c r="F187" s="52">
        <f t="shared" si="31"/>
        <v>142.98008504284206</v>
      </c>
    </row>
    <row r="188" spans="1:6" ht="12.75" customHeight="1" x14ac:dyDescent="0.2">
      <c r="A188" s="53">
        <v>329</v>
      </c>
      <c r="B188" s="85" t="s">
        <v>420</v>
      </c>
      <c r="C188" s="50" t="s">
        <v>421</v>
      </c>
      <c r="D188" s="51">
        <f t="shared" ref="D188:E188" si="43">SUM(D189:D195)</f>
        <v>202845.49</v>
      </c>
      <c r="E188" s="51">
        <f t="shared" si="43"/>
        <v>66548.59</v>
      </c>
      <c r="F188" s="52">
        <f t="shared" si="31"/>
        <v>32.807527542268751</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6955.19</v>
      </c>
      <c r="E190" s="242">
        <v>10864.56</v>
      </c>
      <c r="F190" s="52">
        <f t="shared" si="31"/>
        <v>156.2079540602054</v>
      </c>
    </row>
    <row r="191" spans="1:6" ht="12.75" customHeight="1" x14ac:dyDescent="0.2">
      <c r="A191" s="53">
        <v>3293</v>
      </c>
      <c r="B191" s="85" t="s">
        <v>426</v>
      </c>
      <c r="C191" s="50" t="s">
        <v>427</v>
      </c>
      <c r="D191" s="242">
        <v>49884.85</v>
      </c>
      <c r="E191" s="242">
        <v>28360.11</v>
      </c>
      <c r="F191" s="52">
        <f t="shared" si="31"/>
        <v>56.851148194291454</v>
      </c>
    </row>
    <row r="192" spans="1:6" ht="12.75" customHeight="1" x14ac:dyDescent="0.2">
      <c r="A192" s="53">
        <v>3294</v>
      </c>
      <c r="B192" s="85" t="s">
        <v>428</v>
      </c>
      <c r="C192" s="50" t="s">
        <v>429</v>
      </c>
      <c r="D192" s="242">
        <v>3799.29</v>
      </c>
      <c r="E192" s="242">
        <v>6657.59</v>
      </c>
      <c r="F192" s="52">
        <f t="shared" si="31"/>
        <v>175.23247764713935</v>
      </c>
    </row>
    <row r="193" spans="1:6" ht="12.75" customHeight="1" x14ac:dyDescent="0.2">
      <c r="A193" s="53">
        <v>3295</v>
      </c>
      <c r="B193" s="85" t="s">
        <v>430</v>
      </c>
      <c r="C193" s="50" t="s">
        <v>431</v>
      </c>
      <c r="D193" s="242">
        <v>26005.15</v>
      </c>
      <c r="E193" s="242">
        <v>16104.41</v>
      </c>
      <c r="F193" s="52">
        <f t="shared" si="31"/>
        <v>61.927771999007888</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116201.01</v>
      </c>
      <c r="E195" s="242">
        <v>4561.92</v>
      </c>
      <c r="F195" s="52">
        <f t="shared" si="31"/>
        <v>3.9258867027059408</v>
      </c>
    </row>
    <row r="196" spans="1:6" ht="12.75" customHeight="1" x14ac:dyDescent="0.2">
      <c r="A196" s="53">
        <v>34</v>
      </c>
      <c r="B196" s="232" t="s">
        <v>436</v>
      </c>
      <c r="C196" s="50" t="s">
        <v>437</v>
      </c>
      <c r="D196" s="51">
        <f t="shared" ref="D196:E196" si="44">D197+D202+D210</f>
        <v>82634.27</v>
      </c>
      <c r="E196" s="51">
        <f t="shared" si="44"/>
        <v>64094.400000000001</v>
      </c>
      <c r="F196" s="52">
        <f t="shared" si="31"/>
        <v>77.563945321959039</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65048.97</v>
      </c>
      <c r="E202" s="51">
        <f t="shared" si="46"/>
        <v>53758.65</v>
      </c>
      <c r="F202" s="52">
        <f t="shared" si="31"/>
        <v>82.643353153785526</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65048.97</v>
      </c>
      <c r="E205" s="242">
        <v>53758.65</v>
      </c>
      <c r="F205" s="52">
        <f t="shared" si="31"/>
        <v>82.643353153785526</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17585.300000000003</v>
      </c>
      <c r="E210" s="51">
        <f t="shared" si="47"/>
        <v>10335.75</v>
      </c>
      <c r="F210" s="52">
        <f t="shared" si="31"/>
        <v>58.774942707829823</v>
      </c>
    </row>
    <row r="211" spans="1:6" ht="12.75" customHeight="1" x14ac:dyDescent="0.2">
      <c r="A211" s="53">
        <v>3431</v>
      </c>
      <c r="B211" s="232" t="s">
        <v>466</v>
      </c>
      <c r="C211" s="50" t="s">
        <v>467</v>
      </c>
      <c r="D211" s="242">
        <v>11001.27</v>
      </c>
      <c r="E211" s="242">
        <v>9978.94</v>
      </c>
      <c r="F211" s="52">
        <f t="shared" si="31"/>
        <v>90.707163809269304</v>
      </c>
    </row>
    <row r="212" spans="1:6" ht="12.75" customHeight="1" x14ac:dyDescent="0.2">
      <c r="A212" s="53">
        <v>3432</v>
      </c>
      <c r="B212" s="85" t="s">
        <v>468</v>
      </c>
      <c r="C212" s="50" t="s">
        <v>469</v>
      </c>
      <c r="D212" s="242">
        <v>5676.74</v>
      </c>
      <c r="E212" s="242">
        <v>279.38</v>
      </c>
      <c r="F212" s="52">
        <f t="shared" si="31"/>
        <v>4.9214866278885419</v>
      </c>
    </row>
    <row r="213" spans="1:6" ht="12.75" customHeight="1" x14ac:dyDescent="0.2">
      <c r="A213" s="53">
        <v>3433</v>
      </c>
      <c r="B213" s="85" t="s">
        <v>470</v>
      </c>
      <c r="C213" s="50" t="s">
        <v>471</v>
      </c>
      <c r="D213" s="242">
        <v>907.29</v>
      </c>
      <c r="E213" s="242">
        <v>77.430000000000007</v>
      </c>
      <c r="F213" s="52">
        <f t="shared" si="31"/>
        <v>8.5342062626062241</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1809.11</v>
      </c>
      <c r="E215" s="51">
        <f t="shared" si="48"/>
        <v>6318.9</v>
      </c>
      <c r="F215" s="52">
        <f t="shared" si="31"/>
        <v>349.28224375521665</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1809.11</v>
      </c>
      <c r="E223" s="242">
        <v>6318.9</v>
      </c>
      <c r="F223" s="52">
        <f t="shared" si="31"/>
        <v>349.28224375521665</v>
      </c>
    </row>
    <row r="224" spans="1:6" ht="24" x14ac:dyDescent="0.2">
      <c r="A224" s="53">
        <v>36</v>
      </c>
      <c r="B224" s="85" t="s">
        <v>492</v>
      </c>
      <c r="C224" s="50" t="s">
        <v>493</v>
      </c>
      <c r="D224" s="51">
        <f t="shared" ref="D224:E224" si="51">D225+D228+D231+D236+D240+D244+D247</f>
        <v>572003.24</v>
      </c>
      <c r="E224" s="51">
        <f t="shared" si="51"/>
        <v>692833.96</v>
      </c>
      <c r="F224" s="52">
        <f t="shared" ref="F224:F235" si="52">IF(D224&lt;&gt;0,IF(E224/D224&gt;=100,"&gt;&gt;100",E224/D224*100),"-")</f>
        <v>121.12413209407696</v>
      </c>
    </row>
    <row r="225" spans="1:6" ht="12.75" customHeight="1" x14ac:dyDescent="0.2">
      <c r="A225" s="53">
        <v>361</v>
      </c>
      <c r="B225" s="85" t="s">
        <v>494</v>
      </c>
      <c r="C225" s="50" t="s">
        <v>495</v>
      </c>
      <c r="D225" s="51">
        <f t="shared" ref="D225:E225" si="53">SUM(D226:D227)</f>
        <v>484109.66</v>
      </c>
      <c r="E225" s="51">
        <f t="shared" si="53"/>
        <v>559404</v>
      </c>
      <c r="F225" s="52">
        <f t="shared" si="52"/>
        <v>115.55315793533225</v>
      </c>
    </row>
    <row r="226" spans="1:6" ht="12.75" customHeight="1" x14ac:dyDescent="0.2">
      <c r="A226" s="53">
        <v>3611</v>
      </c>
      <c r="B226" s="85" t="s">
        <v>496</v>
      </c>
      <c r="C226" s="50" t="s">
        <v>497</v>
      </c>
      <c r="D226" s="242">
        <v>484109.66</v>
      </c>
      <c r="E226" s="242">
        <v>559404</v>
      </c>
      <c r="F226" s="52">
        <f t="shared" si="52"/>
        <v>115.55315793533225</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22216.26</v>
      </c>
      <c r="E244" s="51">
        <f t="shared" si="60"/>
        <v>9593.2000000000007</v>
      </c>
      <c r="F244" s="52">
        <f t="shared" ref="F244:F251" si="61">IF(D244&lt;&gt;0,IF(E244/D244&gt;=100,"&gt;&gt;100",E244/D244*100),"-")</f>
        <v>43.180985458398496</v>
      </c>
    </row>
    <row r="245" spans="1:6" ht="12.75" customHeight="1" x14ac:dyDescent="0.2">
      <c r="A245" s="53" t="s">
        <v>534</v>
      </c>
      <c r="B245" s="85" t="s">
        <v>535</v>
      </c>
      <c r="C245" s="50" t="s">
        <v>534</v>
      </c>
      <c r="D245" s="242">
        <v>22216.26</v>
      </c>
      <c r="E245" s="242">
        <v>9593.2000000000007</v>
      </c>
      <c r="F245" s="52">
        <f t="shared" si="61"/>
        <v>43.180985458398496</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65677.320000000007</v>
      </c>
      <c r="E247" s="51">
        <f t="shared" si="62"/>
        <v>123836.76</v>
      </c>
      <c r="F247" s="52">
        <f t="shared" si="61"/>
        <v>188.55330881345338</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65677.320000000007</v>
      </c>
      <c r="E250" s="242">
        <v>123836.76</v>
      </c>
      <c r="F250" s="52">
        <f t="shared" si="61"/>
        <v>188.55330881345338</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182052.69</v>
      </c>
      <c r="E252" s="51">
        <f t="shared" si="63"/>
        <v>247929.06</v>
      </c>
      <c r="F252" s="52">
        <f t="shared" ref="F252:F258" si="64">IF(D252&lt;&gt;0,IF(E252/D252&gt;=100,"&gt;&gt;100",E252/D252*100),"-")</f>
        <v>136.18533183991951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182052.69</v>
      </c>
      <c r="E259" s="51">
        <f t="shared" si="66"/>
        <v>247929.06</v>
      </c>
      <c r="F259" s="52">
        <f t="shared" ref="F259:F262" si="67">IF(D259&lt;&gt;0,IF(E259/D259&gt;=100,"&gt;&gt;100",E259/D259*100),"-")</f>
        <v>136.18533183991951</v>
      </c>
    </row>
    <row r="260" spans="1:6" ht="12.75" customHeight="1" x14ac:dyDescent="0.2">
      <c r="A260" s="53">
        <v>3721</v>
      </c>
      <c r="B260" s="85" t="s">
        <v>560</v>
      </c>
      <c r="C260" s="50" t="s">
        <v>561</v>
      </c>
      <c r="D260" s="242">
        <v>182052.69</v>
      </c>
      <c r="E260" s="242">
        <v>247929.06</v>
      </c>
      <c r="F260" s="52">
        <f t="shared" si="67"/>
        <v>136.18533183991951</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2472.77</v>
      </c>
      <c r="E263" s="51">
        <f t="shared" si="68"/>
        <v>73902.150000000009</v>
      </c>
      <c r="F263" s="52">
        <f t="shared" ref="F263:F267" si="69">IF(D263&lt;&gt;0,IF(E263/D263&gt;=100,"&gt;&gt;100",E263/D263*100),"-")</f>
        <v>2988.6382477949833</v>
      </c>
    </row>
    <row r="264" spans="1:6" ht="12.75" customHeight="1" x14ac:dyDescent="0.2">
      <c r="A264" s="53">
        <v>381</v>
      </c>
      <c r="B264" s="85" t="s">
        <v>568</v>
      </c>
      <c r="C264" s="50" t="s">
        <v>569</v>
      </c>
      <c r="D264" s="51">
        <f t="shared" ref="D264:E264" si="70">SUM(D265:D267)</f>
        <v>2472.77</v>
      </c>
      <c r="E264" s="51">
        <f t="shared" si="70"/>
        <v>73902.150000000009</v>
      </c>
      <c r="F264" s="52">
        <f t="shared" si="69"/>
        <v>2988.6382477949833</v>
      </c>
    </row>
    <row r="265" spans="1:6" ht="12.75" customHeight="1" x14ac:dyDescent="0.2">
      <c r="A265" s="53">
        <v>3811</v>
      </c>
      <c r="B265" s="85" t="s">
        <v>570</v>
      </c>
      <c r="C265" s="50" t="s">
        <v>571</v>
      </c>
      <c r="D265" s="242">
        <v>1157.8599999999999</v>
      </c>
      <c r="E265" s="242">
        <v>2172.4899999999998</v>
      </c>
      <c r="F265" s="52">
        <f t="shared" si="69"/>
        <v>187.62976525659406</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1314.91</v>
      </c>
      <c r="E267" s="242">
        <v>71729.66</v>
      </c>
      <c r="F267" s="52">
        <f t="shared" si="69"/>
        <v>5455.100349073321</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10053041.84</v>
      </c>
      <c r="E289" s="51">
        <f t="shared" si="79"/>
        <v>11249901.910000004</v>
      </c>
      <c r="F289" s="52">
        <f t="shared" si="76"/>
        <v>111.90545199203115</v>
      </c>
    </row>
    <row r="290" spans="1:6" ht="12.75" customHeight="1" x14ac:dyDescent="0.2">
      <c r="A290" s="53" t="s">
        <v>609</v>
      </c>
      <c r="B290" s="85" t="s">
        <v>620</v>
      </c>
      <c r="C290" s="50" t="s">
        <v>621</v>
      </c>
      <c r="D290" s="51">
        <f>IF(D6&gt;=D289,D6-D289,0)</f>
        <v>1584715.620000001</v>
      </c>
      <c r="E290" s="51">
        <f>IF(E6&gt;=E289,E6-E289,0)</f>
        <v>1055409.6099999957</v>
      </c>
      <c r="F290" s="52">
        <f t="shared" si="76"/>
        <v>66.599306315917744</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8865462.9600000009</v>
      </c>
      <c r="E292" s="242">
        <v>9371031.7899999991</v>
      </c>
      <c r="F292" s="52">
        <f t="shared" si="76"/>
        <v>105.70267827276555</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523005.09</v>
      </c>
      <c r="E294" s="242">
        <v>584028.38</v>
      </c>
      <c r="F294" s="52">
        <f t="shared" si="76"/>
        <v>111.66781952351552</v>
      </c>
    </row>
    <row r="295" spans="1:6" ht="24" x14ac:dyDescent="0.2">
      <c r="A295" s="53">
        <v>9661</v>
      </c>
      <c r="B295" s="85" t="s">
        <v>630</v>
      </c>
      <c r="C295" s="50" t="s">
        <v>631</v>
      </c>
      <c r="D295" s="242">
        <v>536045.11</v>
      </c>
      <c r="E295" s="242">
        <v>596895.85</v>
      </c>
      <c r="F295" s="52">
        <f t="shared" si="76"/>
        <v>111.35179462788123</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10936.89</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10617.82</v>
      </c>
      <c r="E299" s="51">
        <f t="shared" si="82"/>
        <v>0</v>
      </c>
      <c r="F299" s="52">
        <f t="shared" si="81"/>
        <v>0</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10617.82</v>
      </c>
      <c r="E304" s="51">
        <f t="shared" si="84"/>
        <v>0</v>
      </c>
      <c r="F304" s="52">
        <f t="shared" si="81"/>
        <v>0</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10617.82</v>
      </c>
      <c r="E308" s="242"/>
      <c r="F308" s="52">
        <f t="shared" si="81"/>
        <v>0</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319.07</v>
      </c>
      <c r="E311" s="51">
        <f t="shared" si="85"/>
        <v>0</v>
      </c>
      <c r="F311" s="52">
        <f t="shared" si="81"/>
        <v>0</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319.07</v>
      </c>
      <c r="E326" s="51">
        <f t="shared" si="88"/>
        <v>0</v>
      </c>
      <c r="F326" s="52">
        <f t="shared" si="81"/>
        <v>0</v>
      </c>
    </row>
    <row r="327" spans="1:6" ht="12.75" customHeight="1" x14ac:dyDescent="0.2">
      <c r="A327" s="53">
        <v>7231</v>
      </c>
      <c r="B327" s="85" t="s">
        <v>693</v>
      </c>
      <c r="C327" s="50" t="s">
        <v>694</v>
      </c>
      <c r="D327" s="242">
        <v>319.07</v>
      </c>
      <c r="E327" s="242"/>
      <c r="F327" s="52">
        <f t="shared" si="81"/>
        <v>0</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321623.63</v>
      </c>
      <c r="E350" s="51">
        <f t="shared" si="95"/>
        <v>385029.88</v>
      </c>
      <c r="F350" s="52">
        <f t="shared" si="81"/>
        <v>119.71442521185398</v>
      </c>
    </row>
    <row r="351" spans="1:6" ht="12.75" customHeight="1" x14ac:dyDescent="0.2">
      <c r="A351" s="53">
        <v>41</v>
      </c>
      <c r="B351" s="85" t="s">
        <v>741</v>
      </c>
      <c r="C351" s="50" t="s">
        <v>742</v>
      </c>
      <c r="D351" s="51">
        <f t="shared" ref="D351:E351" si="96">D352+D356</f>
        <v>1569.9</v>
      </c>
      <c r="E351" s="51">
        <f t="shared" si="96"/>
        <v>4750</v>
      </c>
      <c r="F351" s="52">
        <f t="shared" si="81"/>
        <v>302.56704248678255</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1569.9</v>
      </c>
      <c r="E356" s="51">
        <f t="shared" si="98"/>
        <v>4750</v>
      </c>
      <c r="F356" s="52">
        <f t="shared" si="81"/>
        <v>302.56704248678255</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v>4750</v>
      </c>
      <c r="F359" s="52" t="str">
        <f t="shared" si="81"/>
        <v>-</v>
      </c>
    </row>
    <row r="360" spans="1:6" ht="12.75" customHeight="1" x14ac:dyDescent="0.2">
      <c r="A360" s="53">
        <v>4124</v>
      </c>
      <c r="B360" s="85" t="s">
        <v>655</v>
      </c>
      <c r="C360" s="50" t="s">
        <v>754</v>
      </c>
      <c r="D360" s="242">
        <v>1569.9</v>
      </c>
      <c r="E360" s="242"/>
      <c r="F360" s="52">
        <f t="shared" si="81"/>
        <v>0</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320053.73</v>
      </c>
      <c r="E363" s="51">
        <f t="shared" si="99"/>
        <v>380279.88</v>
      </c>
      <c r="F363" s="52">
        <f t="shared" si="81"/>
        <v>118.81751229707587</v>
      </c>
    </row>
    <row r="364" spans="1:6" ht="12.75" customHeight="1" x14ac:dyDescent="0.2">
      <c r="A364" s="53">
        <v>421</v>
      </c>
      <c r="B364" s="85" t="s">
        <v>759</v>
      </c>
      <c r="C364" s="50" t="s">
        <v>760</v>
      </c>
      <c r="D364" s="51">
        <f t="shared" ref="D364:E364" si="100">SUM(D365:D368)</f>
        <v>46424.47</v>
      </c>
      <c r="E364" s="51">
        <f t="shared" si="100"/>
        <v>39945.729999999996</v>
      </c>
      <c r="F364" s="52">
        <f t="shared" si="81"/>
        <v>86.044557966951473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46424.47</v>
      </c>
      <c r="E366" s="242">
        <v>25618.6</v>
      </c>
      <c r="F366" s="52">
        <f t="shared" si="81"/>
        <v>55.183397893395437</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v>14327.13</v>
      </c>
      <c r="F368" s="52" t="str">
        <f t="shared" si="81"/>
        <v>-</v>
      </c>
    </row>
    <row r="369" spans="1:6" ht="12.75" customHeight="1" x14ac:dyDescent="0.2">
      <c r="A369" s="53">
        <v>422</v>
      </c>
      <c r="B369" s="85" t="s">
        <v>765</v>
      </c>
      <c r="C369" s="50" t="s">
        <v>766</v>
      </c>
      <c r="D369" s="51">
        <f t="shared" ref="D369:E369" si="101">SUM(D370:D377)</f>
        <v>268845.53000000003</v>
      </c>
      <c r="E369" s="51">
        <f t="shared" si="101"/>
        <v>335435.61000000004</v>
      </c>
      <c r="F369" s="52">
        <f t="shared" si="81"/>
        <v>124.76889982139558</v>
      </c>
    </row>
    <row r="370" spans="1:6" ht="12.75" customHeight="1" x14ac:dyDescent="0.2">
      <c r="A370" s="53">
        <v>4221</v>
      </c>
      <c r="B370" s="85" t="s">
        <v>675</v>
      </c>
      <c r="C370" s="50" t="s">
        <v>767</v>
      </c>
      <c r="D370" s="242">
        <v>104862.98</v>
      </c>
      <c r="E370" s="242">
        <v>191012.81</v>
      </c>
      <c r="F370" s="52">
        <f t="shared" si="81"/>
        <v>182.15466506864482</v>
      </c>
    </row>
    <row r="371" spans="1:6" ht="12.75" customHeight="1" x14ac:dyDescent="0.2">
      <c r="A371" s="53">
        <v>4222</v>
      </c>
      <c r="B371" s="85" t="s">
        <v>768</v>
      </c>
      <c r="C371" s="50" t="s">
        <v>769</v>
      </c>
      <c r="D371" s="242">
        <v>1285.75</v>
      </c>
      <c r="E371" s="242">
        <v>5597.44</v>
      </c>
      <c r="F371" s="52">
        <f t="shared" si="81"/>
        <v>435.34435154579035</v>
      </c>
    </row>
    <row r="372" spans="1:6" ht="12.75" customHeight="1" x14ac:dyDescent="0.2">
      <c r="A372" s="53">
        <v>4223</v>
      </c>
      <c r="B372" s="85" t="s">
        <v>679</v>
      </c>
      <c r="C372" s="50" t="s">
        <v>770</v>
      </c>
      <c r="D372" s="242">
        <v>3468.78</v>
      </c>
      <c r="E372" s="242">
        <v>7703.08</v>
      </c>
      <c r="F372" s="52">
        <f t="shared" si="81"/>
        <v>222.06885417927916</v>
      </c>
    </row>
    <row r="373" spans="1:6" ht="12.75" customHeight="1" x14ac:dyDescent="0.2">
      <c r="A373" s="53">
        <v>4224</v>
      </c>
      <c r="B373" s="85" t="s">
        <v>681</v>
      </c>
      <c r="C373" s="50" t="s">
        <v>771</v>
      </c>
      <c r="D373" s="242">
        <v>29109.65</v>
      </c>
      <c r="E373" s="242">
        <v>54229.99</v>
      </c>
      <c r="F373" s="52">
        <f t="shared" si="81"/>
        <v>186.29557552220655</v>
      </c>
    </row>
    <row r="374" spans="1:6" ht="12.75" customHeight="1" x14ac:dyDescent="0.2">
      <c r="A374" s="53">
        <v>4225</v>
      </c>
      <c r="B374" s="85" t="s">
        <v>683</v>
      </c>
      <c r="C374" s="50" t="s">
        <v>772</v>
      </c>
      <c r="D374" s="242">
        <v>106155.57</v>
      </c>
      <c r="E374" s="242">
        <v>50261.440000000002</v>
      </c>
      <c r="F374" s="52">
        <f t="shared" si="81"/>
        <v>47.346964459801775</v>
      </c>
    </row>
    <row r="375" spans="1:6" ht="12.75" customHeight="1" x14ac:dyDescent="0.2">
      <c r="A375" s="53">
        <v>4226</v>
      </c>
      <c r="B375" s="85" t="s">
        <v>685</v>
      </c>
      <c r="C375" s="50" t="s">
        <v>773</v>
      </c>
      <c r="D375" s="242">
        <v>0</v>
      </c>
      <c r="E375" s="242">
        <v>3316.51</v>
      </c>
      <c r="F375" s="52" t="str">
        <f t="shared" si="81"/>
        <v>-</v>
      </c>
    </row>
    <row r="376" spans="1:6" ht="12.75" customHeight="1" x14ac:dyDescent="0.2">
      <c r="A376" s="53">
        <v>4227</v>
      </c>
      <c r="B376" s="232" t="s">
        <v>687</v>
      </c>
      <c r="C376" s="50" t="s">
        <v>774</v>
      </c>
      <c r="D376" s="242">
        <v>23962.799999999999</v>
      </c>
      <c r="E376" s="242">
        <v>23314.34</v>
      </c>
      <c r="F376" s="52">
        <f t="shared" si="81"/>
        <v>97.293888861067984</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302.04000000000002</v>
      </c>
      <c r="E378" s="51">
        <f t="shared" si="102"/>
        <v>0</v>
      </c>
      <c r="F378" s="52">
        <f t="shared" si="81"/>
        <v>0</v>
      </c>
    </row>
    <row r="379" spans="1:6" ht="12.75" customHeight="1" x14ac:dyDescent="0.2">
      <c r="A379" s="53">
        <v>4231</v>
      </c>
      <c r="B379" s="85" t="s">
        <v>693</v>
      </c>
      <c r="C379" s="50" t="s">
        <v>778</v>
      </c>
      <c r="D379" s="242">
        <v>302.04000000000002</v>
      </c>
      <c r="E379" s="242"/>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4481.6899999999996</v>
      </c>
      <c r="E383" s="51">
        <f t="shared" si="103"/>
        <v>4898.54</v>
      </c>
      <c r="F383" s="52">
        <f t="shared" si="81"/>
        <v>109.30117879639154</v>
      </c>
    </row>
    <row r="384" spans="1:6" ht="12.75" customHeight="1" x14ac:dyDescent="0.2">
      <c r="A384" s="53">
        <v>4241</v>
      </c>
      <c r="B384" s="85" t="s">
        <v>784</v>
      </c>
      <c r="C384" s="50" t="s">
        <v>785</v>
      </c>
      <c r="D384" s="242">
        <v>4481.6899999999996</v>
      </c>
      <c r="E384" s="242">
        <v>4898.54</v>
      </c>
      <c r="F384" s="52">
        <f t="shared" si="81"/>
        <v>109.30117879639154</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310686.74</v>
      </c>
      <c r="E408" s="51">
        <f t="shared" si="111"/>
        <v>385029.88</v>
      </c>
      <c r="F408" s="52">
        <f t="shared" si="81"/>
        <v>123.92864915960044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10767566.119999999</v>
      </c>
      <c r="E410" s="242">
        <v>10031979.359999999</v>
      </c>
      <c r="F410" s="52">
        <f t="shared" si="81"/>
        <v>93.168495537411204</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11648694.350000001</v>
      </c>
      <c r="E412" s="51">
        <f>E6+E298</f>
        <v>12305311.52</v>
      </c>
      <c r="F412" s="52">
        <f t="shared" si="81"/>
        <v>105.63683062042055</v>
      </c>
    </row>
    <row r="413" spans="1:6" ht="12.75" customHeight="1" x14ac:dyDescent="0.2">
      <c r="A413" s="53" t="s">
        <v>609</v>
      </c>
      <c r="B413" s="85" t="s">
        <v>832</v>
      </c>
      <c r="C413" s="50" t="s">
        <v>833</v>
      </c>
      <c r="D413" s="51">
        <f t="shared" ref="D413:E413" si="112">D289+D350</f>
        <v>10374665.470000001</v>
      </c>
      <c r="E413" s="51">
        <f t="shared" si="112"/>
        <v>11634931.790000005</v>
      </c>
      <c r="F413" s="52">
        <f t="shared" si="81"/>
        <v>112.14753693643679</v>
      </c>
    </row>
    <row r="414" spans="1:6" ht="12.75" customHeight="1" x14ac:dyDescent="0.2">
      <c r="A414" s="53" t="s">
        <v>609</v>
      </c>
      <c r="B414" s="85" t="s">
        <v>834</v>
      </c>
      <c r="C414" s="50" t="s">
        <v>835</v>
      </c>
      <c r="D414" s="51">
        <f t="shared" ref="D414:E414" si="113">IF(D412&gt;=D413,D412-D413,0)</f>
        <v>1274028.8800000008</v>
      </c>
      <c r="E414" s="51">
        <f t="shared" si="113"/>
        <v>670379.72999999486</v>
      </c>
      <c r="F414" s="52">
        <f t="shared" si="81"/>
        <v>52.618880193673036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1902103.1599999983</v>
      </c>
      <c r="E417" s="51">
        <f t="shared" si="116"/>
        <v>660947.5700000003</v>
      </c>
      <c r="F417" s="52">
        <f t="shared" si="81"/>
        <v>34.748250457667126</v>
      </c>
    </row>
    <row r="418" spans="1:6" ht="12.75" customHeight="1" x14ac:dyDescent="0.2">
      <c r="A418" s="55" t="s">
        <v>843</v>
      </c>
      <c r="B418" s="233" t="s">
        <v>844</v>
      </c>
      <c r="C418" s="56" t="s">
        <v>845</v>
      </c>
      <c r="D418" s="62">
        <f t="shared" ref="D418:E418" si="117">D294+D411</f>
        <v>523005.09</v>
      </c>
      <c r="E418" s="62">
        <f t="shared" si="117"/>
        <v>584028.38</v>
      </c>
      <c r="F418" s="57">
        <f t="shared" si="81"/>
        <v>111.66781952351552</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1048345.73</v>
      </c>
      <c r="E528" s="51">
        <f t="shared" si="148"/>
        <v>1048547.35</v>
      </c>
      <c r="F528" s="52">
        <f t="shared" si="119"/>
        <v>100.01923220500932</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1048345.73</v>
      </c>
      <c r="E593" s="51">
        <f t="shared" si="167"/>
        <v>1048547.35</v>
      </c>
      <c r="F593" s="52">
        <f t="shared" si="119"/>
        <v>100.01923220500932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1048345.73</v>
      </c>
      <c r="E605" s="51">
        <f t="shared" si="171"/>
        <v>1048547.35</v>
      </c>
      <c r="F605" s="52">
        <f t="shared" si="119"/>
        <v>100.01923220500932</v>
      </c>
    </row>
    <row r="606" spans="1:6" ht="24" x14ac:dyDescent="0.2">
      <c r="A606" s="53">
        <v>5443</v>
      </c>
      <c r="B606" s="85" t="s">
        <v>1210</v>
      </c>
      <c r="C606" s="50" t="s">
        <v>1211</v>
      </c>
      <c r="D606" s="242">
        <v>1048345.73</v>
      </c>
      <c r="E606" s="242">
        <v>1048547.35</v>
      </c>
      <c r="F606" s="52">
        <f t="shared" si="119"/>
        <v>100.01923220500932</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1048345.73</v>
      </c>
      <c r="E636" s="51">
        <f t="shared" si="179"/>
        <v>1048547.35</v>
      </c>
      <c r="F636" s="52">
        <f t="shared" si="119"/>
        <v>100.01923220500932</v>
      </c>
    </row>
    <row r="637" spans="1:6" ht="12.75" customHeight="1" x14ac:dyDescent="0.2">
      <c r="A637" s="53">
        <v>92213</v>
      </c>
      <c r="B637" s="85" t="s">
        <v>1272</v>
      </c>
      <c r="C637" s="50" t="s">
        <v>1273</v>
      </c>
      <c r="D637" s="242">
        <v>2410930.66</v>
      </c>
      <c r="E637" s="242">
        <v>1362584.96</v>
      </c>
      <c r="F637" s="52">
        <f t="shared" si="119"/>
        <v>56.516970089882214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11648694.350000001</v>
      </c>
      <c r="E639" s="51">
        <f t="shared" si="180"/>
        <v>12305311.52</v>
      </c>
      <c r="F639" s="52">
        <f t="shared" si="119"/>
        <v>105.63683062042055</v>
      </c>
    </row>
    <row r="640" spans="1:6" ht="12.75" customHeight="1" x14ac:dyDescent="0.2">
      <c r="A640" s="53" t="s">
        <v>609</v>
      </c>
      <c r="B640" s="85" t="s">
        <v>1278</v>
      </c>
      <c r="C640" s="50" t="s">
        <v>1279</v>
      </c>
      <c r="D640" s="51">
        <f t="shared" ref="D640:E640" si="181">D413+D528</f>
        <v>11423011.200000001</v>
      </c>
      <c r="E640" s="51">
        <f t="shared" si="181"/>
        <v>12683479.140000004</v>
      </c>
      <c r="F640" s="52">
        <f t="shared" si="119"/>
        <v>111.03446296192025</v>
      </c>
    </row>
    <row r="641" spans="1:6" ht="12.75" customHeight="1" x14ac:dyDescent="0.2">
      <c r="A641" s="53" t="s">
        <v>609</v>
      </c>
      <c r="B641" s="85" t="s">
        <v>1280</v>
      </c>
      <c r="C641" s="50" t="s">
        <v>1281</v>
      </c>
      <c r="D641" s="51">
        <f t="shared" ref="D641:E641" si="182">IF(D639&gt;=D640,D639-D640,0)</f>
        <v>225683.15000000037</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378167.62000000477</v>
      </c>
      <c r="F642" s="52" t="str">
        <f t="shared" si="119"/>
        <v>-</v>
      </c>
    </row>
    <row r="643" spans="1:6" ht="24" x14ac:dyDescent="0.2">
      <c r="A643" s="60" t="s">
        <v>1284</v>
      </c>
      <c r="B643" s="85" t="s">
        <v>1285</v>
      </c>
      <c r="C643" s="61" t="s">
        <v>1284</v>
      </c>
      <c r="D643" s="51">
        <f t="shared" ref="D643:E643" si="184">IF(D416-D417+D637-D638&gt;=0,D416-D417+D637-D638,0)</f>
        <v>508827.50000000186</v>
      </c>
      <c r="E643" s="51">
        <f t="shared" si="184"/>
        <v>701637.38999999966</v>
      </c>
      <c r="F643" s="52">
        <f t="shared" si="119"/>
        <v>137.89297748254506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734510.65000000224</v>
      </c>
      <c r="E645" s="51">
        <f t="shared" si="186"/>
        <v>323469.7699999949</v>
      </c>
      <c r="F645" s="52">
        <f t="shared" si="119"/>
        <v>44.038812779636885</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551863.25</v>
      </c>
      <c r="E647" s="243">
        <v>624795.11</v>
      </c>
      <c r="F647" s="57">
        <f t="shared" si="119"/>
        <v>113.21556744356505</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739262.34</v>
      </c>
      <c r="E649" s="242">
        <v>922654.42</v>
      </c>
      <c r="F649" s="52">
        <f t="shared" ref="F649:F724" si="188">IF(D649&lt;&gt;0,IF(E649/D649&gt;=100,"&gt;&gt;100",E649/D649*100),"-")</f>
        <v>124.80744251086836</v>
      </c>
    </row>
    <row r="650" spans="1:6" ht="12.75" customHeight="1" x14ac:dyDescent="0.2">
      <c r="A650" s="53" t="s">
        <v>1297</v>
      </c>
      <c r="B650" s="85" t="s">
        <v>1298</v>
      </c>
      <c r="C650" s="50" t="s">
        <v>1297</v>
      </c>
      <c r="D650" s="242">
        <v>5582698.7699999996</v>
      </c>
      <c r="E650" s="242">
        <v>5445041.9299999997</v>
      </c>
      <c r="F650" s="52">
        <f t="shared" si="188"/>
        <v>97.534224115051089</v>
      </c>
    </row>
    <row r="651" spans="1:6" ht="12.75" customHeight="1" x14ac:dyDescent="0.2">
      <c r="A651" s="53" t="s">
        <v>1299</v>
      </c>
      <c r="B651" s="85" t="s">
        <v>1300</v>
      </c>
      <c r="C651" s="50" t="s">
        <v>1299</v>
      </c>
      <c r="D651" s="242">
        <v>5399306.6900000004</v>
      </c>
      <c r="E651" s="242">
        <v>5745405.3600000003</v>
      </c>
      <c r="F651" s="52">
        <f t="shared" si="188"/>
        <v>106.41005762167586</v>
      </c>
    </row>
    <row r="652" spans="1:6" ht="24" x14ac:dyDescent="0.2">
      <c r="A652" s="53">
        <v>11</v>
      </c>
      <c r="B652" s="85" t="s">
        <v>1301</v>
      </c>
      <c r="C652" s="50" t="s">
        <v>1302</v>
      </c>
      <c r="D652" s="51">
        <f t="shared" ref="D652:E652" si="189">+D649+D650-D651</f>
        <v>922654.41999999899</v>
      </c>
      <c r="E652" s="51">
        <f t="shared" si="189"/>
        <v>622290.98999999929</v>
      </c>
      <c r="F652" s="52">
        <f t="shared" si="188"/>
        <v>67.445727946547962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258</v>
      </c>
      <c r="E654" s="262">
        <v>262</v>
      </c>
      <c r="F654" s="52">
        <f t="shared" si="188"/>
        <v>101.55038759689923</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251</v>
      </c>
      <c r="E656" s="262">
        <v>254</v>
      </c>
      <c r="F656" s="52">
        <f t="shared" si="188"/>
        <v>101.19521912350598</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v>229.84</v>
      </c>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87863.21</v>
      </c>
      <c r="E696" s="242">
        <v>59708.12</v>
      </c>
      <c r="F696" s="52">
        <f t="shared" si="188"/>
        <v>67.955768973157248</v>
      </c>
    </row>
    <row r="697" spans="1:6" ht="24" x14ac:dyDescent="0.2">
      <c r="A697" s="53" t="s">
        <v>1377</v>
      </c>
      <c r="B697" s="232" t="s">
        <v>1378</v>
      </c>
      <c r="C697" s="50" t="s">
        <v>1377</v>
      </c>
      <c r="D697" s="242">
        <v>0</v>
      </c>
      <c r="E697" s="242">
        <v>17738.259999999998</v>
      </c>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494027.01</v>
      </c>
      <c r="E710" s="242">
        <v>554740.5</v>
      </c>
      <c r="F710" s="52">
        <f t="shared" si="188"/>
        <v>112.28950821939878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968.21</v>
      </c>
      <c r="E712" s="242">
        <v>663.61</v>
      </c>
      <c r="F712" s="52">
        <f t="shared" si="188"/>
        <v>68.539882876648662</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12516.18</v>
      </c>
      <c r="E716" s="242">
        <v>11066.01</v>
      </c>
      <c r="F716" s="52">
        <f t="shared" si="188"/>
        <v>88.413637387765277</v>
      </c>
    </row>
    <row r="717" spans="1:6" ht="12.75" customHeight="1" x14ac:dyDescent="0.2">
      <c r="A717" s="53">
        <v>31215</v>
      </c>
      <c r="B717" s="85" t="s">
        <v>1414</v>
      </c>
      <c r="C717" s="50" t="s">
        <v>1415</v>
      </c>
      <c r="D717" s="242">
        <v>9460.16</v>
      </c>
      <c r="E717" s="242">
        <v>8011.23</v>
      </c>
      <c r="F717" s="52">
        <f t="shared" si="188"/>
        <v>84.683874268511317</v>
      </c>
    </row>
    <row r="718" spans="1:6" ht="12.75" customHeight="1" x14ac:dyDescent="0.2">
      <c r="A718" s="53">
        <v>32121</v>
      </c>
      <c r="B718" s="85" t="s">
        <v>1416</v>
      </c>
      <c r="C718" s="50" t="s">
        <v>1417</v>
      </c>
      <c r="D718" s="242">
        <v>89667.29</v>
      </c>
      <c r="E718" s="242">
        <v>124928.81</v>
      </c>
      <c r="F718" s="52">
        <f t="shared" si="188"/>
        <v>139.32484186819966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10870</v>
      </c>
      <c r="E720" s="242">
        <v>15876</v>
      </c>
      <c r="F720" s="52">
        <f t="shared" si="188"/>
        <v>146.05335786568537</v>
      </c>
    </row>
    <row r="721" spans="1:6" ht="12.75" customHeight="1" x14ac:dyDescent="0.2">
      <c r="A721" s="53" t="s">
        <v>1422</v>
      </c>
      <c r="B721" s="85" t="s">
        <v>1423</v>
      </c>
      <c r="C721" s="50" t="s">
        <v>1422</v>
      </c>
      <c r="D721" s="242">
        <v>10507.24</v>
      </c>
      <c r="E721" s="242">
        <v>22469.52</v>
      </c>
      <c r="F721" s="52">
        <f t="shared" si="188"/>
        <v>213.8479753008402</v>
      </c>
    </row>
    <row r="722" spans="1:6" ht="12.75" customHeight="1" x14ac:dyDescent="0.2">
      <c r="A722" s="53" t="s">
        <v>1424</v>
      </c>
      <c r="B722" s="85" t="s">
        <v>1425</v>
      </c>
      <c r="C722" s="50" t="s">
        <v>1424</v>
      </c>
      <c r="D722" s="242">
        <v>312248.81</v>
      </c>
      <c r="E722" s="242">
        <v>310026.40000000002</v>
      </c>
      <c r="F722" s="52">
        <f t="shared" si="188"/>
        <v>99.288256695037532</v>
      </c>
    </row>
    <row r="723" spans="1:6" ht="12.75" customHeight="1" x14ac:dyDescent="0.2">
      <c r="A723" s="53" t="s">
        <v>1426</v>
      </c>
      <c r="B723" s="85" t="s">
        <v>1427</v>
      </c>
      <c r="C723" s="50" t="s">
        <v>1426</v>
      </c>
      <c r="D723" s="242">
        <v>77412.100000000006</v>
      </c>
      <c r="E723" s="242">
        <v>50953.95</v>
      </c>
      <c r="F723" s="52">
        <f t="shared" si="188"/>
        <v>65.821686790566332</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65048.97</v>
      </c>
      <c r="E742" s="242">
        <v>53758.65</v>
      </c>
      <c r="F742" s="52">
        <f t="shared" si="190"/>
        <v>82.643353153785526</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22216.26</v>
      </c>
      <c r="E791" s="242">
        <v>9593.2000000000007</v>
      </c>
      <c r="F791" s="52">
        <f t="shared" si="190"/>
        <v>43.180985458398496</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174085.08</v>
      </c>
      <c r="E819" s="242"/>
      <c r="F819" s="52">
        <f t="shared" si="190"/>
        <v>0</v>
      </c>
    </row>
    <row r="820" spans="1:6" ht="24" x14ac:dyDescent="0.2">
      <c r="A820" s="53">
        <v>37216</v>
      </c>
      <c r="B820" s="232" t="s">
        <v>1620</v>
      </c>
      <c r="C820" s="50" t="s">
        <v>1621</v>
      </c>
      <c r="D820" s="242">
        <v>0</v>
      </c>
      <c r="E820" s="242">
        <v>222351.38</v>
      </c>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7967.61</v>
      </c>
      <c r="E823" s="242">
        <v>25577.68</v>
      </c>
      <c r="F823" s="52">
        <f t="shared" si="190"/>
        <v>321.02073269148468</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1044192.71</v>
      </c>
      <c r="E954" s="242">
        <v>1044192.72</v>
      </c>
      <c r="F954" s="52">
        <f t="shared" si="190"/>
        <v>100.00000095767763</v>
      </c>
    </row>
    <row r="955" spans="1:6" ht="24" x14ac:dyDescent="0.2">
      <c r="A955" s="53" t="s">
        <v>1889</v>
      </c>
      <c r="B955" s="85" t="s">
        <v>1890</v>
      </c>
      <c r="C955" s="50" t="s">
        <v>1889</v>
      </c>
      <c r="D955" s="242">
        <v>4153.01</v>
      </c>
      <c r="E955" s="242">
        <v>4354.63</v>
      </c>
      <c r="F955" s="52">
        <f t="shared" si="190"/>
        <v>104.85479206647707</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5" zoomScale="120" zoomScaleNormal="120" workbookViewId="0">
      <selection activeCell="D250" sqref="D25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57722268.529999994</v>
      </c>
      <c r="E6" s="229">
        <f t="shared" si="0"/>
        <v>55781826.250000007</v>
      </c>
      <c r="F6" s="230">
        <f t="shared" ref="F6:F260" si="1">IF(D6&gt;0,IF(E6/D6&gt;=100,"&gt;&gt;100",E6/D6*100),"-")</f>
        <v>96.638312510203093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55168011.449999996</v>
      </c>
      <c r="E7" s="104">
        <f t="shared" si="2"/>
        <v>53400793.260000005</v>
      </c>
      <c r="F7" s="93">
        <f t="shared" si="1"/>
        <v>96.796661428332143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9900255.870000001</v>
      </c>
      <c r="E8" s="104">
        <f>E9+E10-E11</f>
        <v>9905006.040000001</v>
      </c>
      <c r="F8" s="93">
        <f t="shared" si="1"/>
        <v>100.04798027507951</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8558268.9800000004</v>
      </c>
      <c r="E9" s="247">
        <v>8558269.1500000004</v>
      </c>
      <c r="F9" s="93">
        <f t="shared" si="1"/>
        <v>100.000001986383</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1357649.23</v>
      </c>
      <c r="E10" s="247">
        <v>1362399.23</v>
      </c>
      <c r="F10" s="93">
        <f t="shared" si="1"/>
        <v>100.34986945781274</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15662.34</v>
      </c>
      <c r="E11" s="247">
        <v>15662.34</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45256949.769999996</v>
      </c>
      <c r="E12" s="104">
        <f t="shared" si="3"/>
        <v>43484981.410000011</v>
      </c>
      <c r="F12" s="93">
        <f t="shared" si="1"/>
        <v>96.084649166580405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39818129.589999996</v>
      </c>
      <c r="E13" s="104">
        <f t="shared" si="4"/>
        <v>39257242.870000005</v>
      </c>
      <c r="F13" s="93">
        <f t="shared" si="1"/>
        <v>98.591378535919844</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600138</v>
      </c>
      <c r="E14" s="247">
        <v>600138</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44704592.259999998</v>
      </c>
      <c r="E15" s="247">
        <v>44730210.859999999</v>
      </c>
      <c r="F15" s="93">
        <f t="shared" si="1"/>
        <v>100.05730641686878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154473.85999999999</v>
      </c>
      <c r="E17" s="247">
        <v>168800.99</v>
      </c>
      <c r="F17" s="93">
        <f t="shared" si="1"/>
        <v>109.27479251182044</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5641074.5300000003</v>
      </c>
      <c r="E18" s="247">
        <v>6241906.9800000004</v>
      </c>
      <c r="F18" s="93">
        <f t="shared" si="1"/>
        <v>110.65102839547131</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4703769.49</v>
      </c>
      <c r="E19" s="104">
        <f t="shared" si="5"/>
        <v>3506071.6500000022</v>
      </c>
      <c r="F19" s="93">
        <f t="shared" si="1"/>
        <v>74.537488655720722</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6744088.0599999996</v>
      </c>
      <c r="E20" s="247">
        <v>6915741.7800000003</v>
      </c>
      <c r="F20" s="93">
        <f t="shared" si="1"/>
        <v>102.54524731102043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374709.7</v>
      </c>
      <c r="E21" s="247">
        <v>367881.03</v>
      </c>
      <c r="F21" s="93">
        <f t="shared" si="1"/>
        <v>98.177610560922233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3501052.98</v>
      </c>
      <c r="E22" s="247">
        <v>3508756.06</v>
      </c>
      <c r="F22" s="93">
        <f t="shared" si="1"/>
        <v>100.2200218061253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1196241.49</v>
      </c>
      <c r="E23" s="247">
        <v>1219625.67</v>
      </c>
      <c r="F23" s="93">
        <f t="shared" si="1"/>
        <v>101.95480429290242</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914769.95</v>
      </c>
      <c r="E24" s="247">
        <v>957289.38</v>
      </c>
      <c r="F24" s="93">
        <f t="shared" si="1"/>
        <v>104.64810086951371</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42401.24</v>
      </c>
      <c r="E25" s="247">
        <v>43370.61</v>
      </c>
      <c r="F25" s="93">
        <f t="shared" si="1"/>
        <v>102.28618313992706</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2449474.4300000002</v>
      </c>
      <c r="E26" s="247">
        <v>2467981.89</v>
      </c>
      <c r="F26" s="93">
        <f t="shared" si="1"/>
        <v>100.75556861395773</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10518968.359999999</v>
      </c>
      <c r="E28" s="247">
        <v>11974574.77</v>
      </c>
      <c r="F28" s="93">
        <f t="shared" si="1"/>
        <v>113.83791984331057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90750.770000000251</v>
      </c>
      <c r="E29" s="104">
        <f t="shared" si="6"/>
        <v>72473.739999999991</v>
      </c>
      <c r="F29" s="93">
        <f t="shared" si="1"/>
        <v>79.860192921778832</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145679.88</v>
      </c>
      <c r="E30" s="247">
        <v>144169.69</v>
      </c>
      <c r="F30" s="93">
        <f t="shared" si="1"/>
        <v>98.963350326757549</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1203852.3</v>
      </c>
      <c r="E32" s="247">
        <v>1200478.0900000001</v>
      </c>
      <c r="F32" s="93">
        <f t="shared" si="1"/>
        <v>99.71971561627619</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1258781.4099999999</v>
      </c>
      <c r="E34" s="247">
        <v>1272174.04</v>
      </c>
      <c r="F34" s="93">
        <f t="shared" si="1"/>
        <v>101.06393611262499</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580638.18999999994</v>
      </c>
      <c r="E35" s="104">
        <f t="shared" si="7"/>
        <v>585536.73</v>
      </c>
      <c r="F35" s="93">
        <f t="shared" si="1"/>
        <v>100.84364757337096</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436705.67</v>
      </c>
      <c r="E36" s="247">
        <v>441604.21</v>
      </c>
      <c r="F36" s="93">
        <f t="shared" si="1"/>
        <v>101.12170286225046</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141771.9</v>
      </c>
      <c r="E37" s="247">
        <v>141771.9</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6177.88</v>
      </c>
      <c r="E39" s="247">
        <v>6177.88</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4017.26</v>
      </c>
      <c r="E40" s="247">
        <v>4017.26</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18.68999999999869</v>
      </c>
      <c r="E41" s="104">
        <f t="shared" si="8"/>
        <v>13.380000000001019</v>
      </c>
      <c r="F41" s="93">
        <f t="shared" si="1"/>
        <v>71.589085072241616</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21987.27</v>
      </c>
      <c r="E42" s="247">
        <v>21987.27</v>
      </c>
      <c r="F42" s="93">
        <f t="shared" si="1"/>
        <v>100</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21968.58</v>
      </c>
      <c r="E44" s="247">
        <v>21973.89</v>
      </c>
      <c r="F44" s="93">
        <f t="shared" si="1"/>
        <v>100.02417088405349</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63643.040000000001</v>
      </c>
      <c r="E45" s="104">
        <f t="shared" si="9"/>
        <v>63643.040000000001</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92038.86</v>
      </c>
      <c r="E47" s="247">
        <v>92038.86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6098.61</v>
      </c>
      <c r="E48" s="247">
        <v>6098.61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34494.43</v>
      </c>
      <c r="E50" s="247">
        <v>34494.43</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6476.87</v>
      </c>
      <c r="E51" s="247">
        <v>6476.87</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604043.77</v>
      </c>
      <c r="E54" s="247">
        <v>606101.48</v>
      </c>
      <c r="F54" s="93">
        <f t="shared" si="1"/>
        <v>100.34065577731228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604043.77</v>
      </c>
      <c r="E55" s="247">
        <v>606101.48</v>
      </c>
      <c r="F55" s="93">
        <f t="shared" si="1"/>
        <v>100.34065577731228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3390.64</v>
      </c>
      <c r="E56" s="104">
        <f t="shared" si="11"/>
        <v>3390.64</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3390.64</v>
      </c>
      <c r="E57" s="247">
        <v>3390.64</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938.3</v>
      </c>
      <c r="E63" s="104">
        <f t="shared" si="12"/>
        <v>938.3</v>
      </c>
      <c r="F63" s="93">
        <f t="shared" si="1"/>
        <v>100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938.3</v>
      </c>
      <c r="E64" s="247">
        <v>938.3</v>
      </c>
      <c r="F64" s="93">
        <f t="shared" si="1"/>
        <v>100</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2554257.08</v>
      </c>
      <c r="E68" s="104">
        <f t="shared" si="13"/>
        <v>2381032.9899999998</v>
      </c>
      <c r="F68" s="93">
        <f t="shared" si="1"/>
        <v>93.21822022707282</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922654.42</v>
      </c>
      <c r="E69" s="104">
        <f t="shared" si="14"/>
        <v>622290.99</v>
      </c>
      <c r="F69" s="93">
        <f t="shared" si="1"/>
        <v>67.445727946547962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922654.42</v>
      </c>
      <c r="E70" s="104">
        <f t="shared" si="15"/>
        <v>622290.99</v>
      </c>
      <c r="F70" s="93">
        <f t="shared" si="1"/>
        <v>67.445727946547962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922654.42</v>
      </c>
      <c r="E72" s="247">
        <v>622290.99</v>
      </c>
      <c r="F72" s="93">
        <f t="shared" si="1"/>
        <v>67.445727946547962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538001.52</v>
      </c>
      <c r="E78" s="104">
        <f>E79+SUM(E82:E84)-E85+E86</f>
        <v>531313.14999999991</v>
      </c>
      <c r="F78" s="93">
        <f t="shared" si="1"/>
        <v>98.756812062538387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508328.36</v>
      </c>
      <c r="E79" s="104">
        <f t="shared" si="16"/>
        <v>508328.36</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508328.36</v>
      </c>
      <c r="E80" s="247">
        <v>508328.36</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12216.37</v>
      </c>
      <c r="E83" s="247">
        <v>5005.16</v>
      </c>
      <c r="F83" s="93">
        <f t="shared" si="1"/>
        <v>40.970926715546426</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12005.29</v>
      </c>
      <c r="E84" s="247">
        <v>12086.3</v>
      </c>
      <c r="F84" s="93">
        <f t="shared" si="1"/>
        <v>100.67478586523106</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5451.5</v>
      </c>
      <c r="E86" s="247">
        <v>5893.33</v>
      </c>
      <c r="F86" s="93">
        <f t="shared" si="1"/>
        <v>108.10474181417958</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13272.28</v>
      </c>
      <c r="E134" s="104">
        <f t="shared" si="23"/>
        <v>13272.28</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13272.28</v>
      </c>
      <c r="E135" s="104">
        <f t="shared" si="24"/>
        <v>13272.28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13272.28</v>
      </c>
      <c r="E141" s="247">
        <v>13272.28</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528465.61</v>
      </c>
      <c r="E146" s="104">
        <f t="shared" si="26"/>
        <v>589361.46000000008</v>
      </c>
      <c r="F146" s="93">
        <f t="shared" si="1"/>
        <v>111.52314338864929</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v>172.55</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545790.71999999997</v>
      </c>
      <c r="E160" s="247">
        <v>606514.02</v>
      </c>
      <c r="F160" s="93">
        <f t="shared" si="1"/>
        <v>111.12574797900558</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17325.11</v>
      </c>
      <c r="E163" s="247">
        <v>17325.11</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551863.25</v>
      </c>
      <c r="E170" s="104">
        <f t="shared" si="29"/>
        <v>624795.11</v>
      </c>
      <c r="F170" s="93">
        <f t="shared" si="1"/>
        <v>113.21556744356505</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551863.25</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624795.11</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57722268.529999994</v>
      </c>
      <c r="E175" s="104">
        <f t="shared" si="30"/>
        <v>55781826.25</v>
      </c>
      <c r="F175" s="93">
        <f t="shared" si="1"/>
        <v>96.638312510203079</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2351009.8200000003</v>
      </c>
      <c r="E176" s="104">
        <f t="shared" si="31"/>
        <v>1479256.01</v>
      </c>
      <c r="F176" s="93">
        <f t="shared" si="1"/>
        <v>62.920026850419532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779045.73</v>
      </c>
      <c r="E177" s="104">
        <f t="shared" si="32"/>
        <v>949893.08000000007</v>
      </c>
      <c r="F177" s="93">
        <f t="shared" si="1"/>
        <v>121.93033649000297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669550.80000000005</v>
      </c>
      <c r="E178" s="247">
        <v>653632.12</v>
      </c>
      <c r="F178" s="93">
        <f t="shared" si="1"/>
        <v>97.622483611400355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69911.429999999993</v>
      </c>
      <c r="E179" s="247">
        <v>140927.28</v>
      </c>
      <c r="F179" s="93">
        <f t="shared" si="1"/>
        <v>201.57974168172501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29851.16</v>
      </c>
      <c r="E180" s="104">
        <f t="shared" si="33"/>
        <v>31578.92</v>
      </c>
      <c r="F180" s="93">
        <f t="shared" si="1"/>
        <v>105.78791577948729</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29273.65</v>
      </c>
      <c r="E182" s="247">
        <v>31573.78</v>
      </c>
      <c r="F182" s="93">
        <f t="shared" si="1"/>
        <v>107.85733927952271</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577.51</v>
      </c>
      <c r="E183" s="247">
        <v>5.14</v>
      </c>
      <c r="F183" s="93">
        <f t="shared" si="1"/>
        <v>0.89002787830513752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142.19999999999999</v>
      </c>
      <c r="E186" s="247">
        <v>1434.64</v>
      </c>
      <c r="F186" s="93">
        <f t="shared" si="1"/>
        <v>1008.888888888889</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9590.14</v>
      </c>
      <c r="E188" s="247">
        <v>122320.12</v>
      </c>
      <c r="F188" s="93">
        <f t="shared" si="1"/>
        <v>1275.4779387996423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5946.19</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1571964.09</v>
      </c>
      <c r="E206" s="104">
        <f t="shared" si="37"/>
        <v>523416.74</v>
      </c>
      <c r="F206" s="93">
        <f t="shared" si="1"/>
        <v>33.296990900091103</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1571964.09</v>
      </c>
      <c r="E207" s="104">
        <f t="shared" si="38"/>
        <v>523416.74</v>
      </c>
      <c r="F207" s="93">
        <f t="shared" si="1"/>
        <v>33.296990900091103</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1571964.09</v>
      </c>
      <c r="E212" s="247">
        <v>523416.74</v>
      </c>
      <c r="F212" s="93">
        <f t="shared" si="1"/>
        <v>33.296990900091103</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55371258.709999993</v>
      </c>
      <c r="E237" s="104">
        <f t="shared" si="41"/>
        <v>54302570.240000002</v>
      </c>
      <c r="F237" s="93">
        <f t="shared" si="1"/>
        <v>98.069958142730485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54113742.969999991</v>
      </c>
      <c r="E238" s="104">
        <f t="shared" si="42"/>
        <v>53395072.090000004</v>
      </c>
      <c r="F238" s="93">
        <f t="shared" si="1"/>
        <v>98.671925391672858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55685707.059999995</v>
      </c>
      <c r="E239" s="104">
        <f t="shared" si="43"/>
        <v>53918488.710000001</v>
      </c>
      <c r="F239" s="93">
        <f t="shared" si="1"/>
        <v>96.82644175085025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54733011.909999996</v>
      </c>
      <c r="E240" s="247">
        <v>52967303.75</v>
      </c>
      <c r="F240" s="93">
        <f t="shared" si="1"/>
        <v>96.773961274224348</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952695.15</v>
      </c>
      <c r="E241" s="247">
        <v>951184.96</v>
      </c>
      <c r="F241" s="93">
        <f t="shared" si="1"/>
        <v>99.841482346162877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1571964.09</v>
      </c>
      <c r="E242" s="104">
        <f t="shared" si="44"/>
        <v>523416.62</v>
      </c>
      <c r="F242" s="93">
        <f t="shared" si="1"/>
        <v>33.296983266328937</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1571964.09</v>
      </c>
      <c r="E243" s="247">
        <v>523416.62</v>
      </c>
      <c r="F243" s="93">
        <f t="shared" si="1"/>
        <v>33.296983266328937</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734510.64999999851</v>
      </c>
      <c r="E245" s="104">
        <f t="shared" si="45"/>
        <v>323469.76999999955</v>
      </c>
      <c r="F245" s="93">
        <f t="shared" si="1"/>
        <v>44.038812779637738</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10768570.539999999</v>
      </c>
      <c r="E246" s="104">
        <f t="shared" si="46"/>
        <v>9696286.2599999998</v>
      </c>
      <c r="F246" s="93">
        <f t="shared" si="1"/>
        <v>90.042464076202265</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9405985.6099999994</v>
      </c>
      <c r="E247" s="247">
        <v>9382248.6799999997</v>
      </c>
      <c r="F247" s="93">
        <f t="shared" si="1"/>
        <v>99.747640162507125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1362584.93</v>
      </c>
      <c r="E249" s="247">
        <v>314037.58</v>
      </c>
      <c r="F249" s="93">
        <f t="shared" si="1"/>
        <v>23.047193102304458</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10034059.890000001</v>
      </c>
      <c r="E250" s="104">
        <f t="shared" si="47"/>
        <v>9372816.4900000002</v>
      </c>
      <c r="F250" s="93">
        <f t="shared" si="1"/>
        <v>93.410011428584355</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10034059.890000001</v>
      </c>
      <c r="E252" s="247">
        <v>9372816.4900000002</v>
      </c>
      <c r="F252" s="93">
        <f t="shared" si="1"/>
        <v>93.410011428584355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523005.09</v>
      </c>
      <c r="E255" s="247">
        <v>584028.38</v>
      </c>
      <c r="F255" s="93">
        <f t="shared" si="1"/>
        <v>111.66781952351552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799586.9</v>
      </c>
      <c r="E259" s="104">
        <f t="shared" si="49"/>
        <v>789096.45</v>
      </c>
      <c r="F259" s="93">
        <f t="shared" si="1"/>
        <v>98.688016274403694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799586.9</v>
      </c>
      <c r="E260" s="248">
        <v>789096.45</v>
      </c>
      <c r="F260" s="97">
        <f t="shared" si="1"/>
        <v>98.688016274403694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545790.71999999997</v>
      </c>
      <c r="E264" s="247">
        <v>606686.56999999995</v>
      </c>
      <c r="F264" s="93">
        <f t="shared" si="50"/>
        <v>111.1573626609115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1553.31</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5451.5</v>
      </c>
      <c r="E269" s="247">
        <v>4340.0200000000004</v>
      </c>
      <c r="F269" s="93">
        <f t="shared" si="50"/>
        <v>79.611483078051918</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779045.73</v>
      </c>
      <c r="E288" s="247">
        <v>949893.08</v>
      </c>
      <c r="F288" s="93">
        <f t="shared" si="50"/>
        <v>121.93033649000296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5946.19</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1571964.09</v>
      </c>
      <c r="E294" s="247">
        <v>523416.74</v>
      </c>
      <c r="F294" s="93">
        <f t="shared" si="50"/>
        <v>33.296990900091103</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2919.3</v>
      </c>
      <c r="E295" s="247">
        <v>108498.25</v>
      </c>
      <c r="F295" s="93">
        <f t="shared" si="50"/>
        <v>3716.5844551776113</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5675.02</v>
      </c>
      <c r="E309" s="247">
        <v>1320.39</v>
      </c>
      <c r="F309" s="93">
        <f t="shared" si="50"/>
        <v>23.266702143780989</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1" zoomScale="130" zoomScaleNormal="130" workbookViewId="0">
      <selection activeCell="E135" sqref="E13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10374665.470000001</v>
      </c>
      <c r="E114" s="81">
        <f t="shared" si="22"/>
        <v>11634931.789999999</v>
      </c>
      <c r="F114" s="63">
        <f t="shared" si="1"/>
        <v>112.14753693643674</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10374665.470000001</v>
      </c>
      <c r="E122" s="81">
        <f t="shared" si="25"/>
        <v>11634931.789999999</v>
      </c>
      <c r="F122" s="63">
        <f t="shared" si="1"/>
        <v>112.14753693643674</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10374665.470000001</v>
      </c>
      <c r="E123" s="249">
        <v>11634931.789999999</v>
      </c>
      <c r="F123" s="63">
        <f t="shared" si="1"/>
        <v>112.14753693643674</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10374665.470000001</v>
      </c>
      <c r="E141" s="106">
        <f t="shared" si="28"/>
        <v>11634931.789999999</v>
      </c>
      <c r="F141" s="82">
        <f t="shared" si="1"/>
        <v>112.14753693643674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zoomScaleNormal="100" workbookViewId="0">
      <selection activeCell="L13" sqref="L13"/>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1603.53</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1603.53</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1603.53</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v>1603.53</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2" zoomScale="150" zoomScaleNormal="150" workbookViewId="0">
      <selection activeCell="D38" sqref="D38"/>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2351009.8199999998</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12183147.99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101907.24</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11697914.189999999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8062036.6100000003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2109929.12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64094.6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247364.53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1214489.33</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383326.56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13054901.799999999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101907.24</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11527066.84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8077955.29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2038913.27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62366.84</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246072.09</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1101759.3500000001</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377380.37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1048547.35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1048547.35</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1479256.0100000016</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1479256.0099999998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949893.08</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5946.19</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523416.74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9"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24141</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2024-01-31T15:32:14Z</cp:lastPrinted>
  <dcterms:created xsi:type="dcterms:W3CDTF">2022-04-01T05:14:30Z</dcterms:created>
  <dcterms:modified xsi:type="dcterms:W3CDTF">2024-01-31T15:33:43Z</dcterms:modified>
</cp:coreProperties>
</file>