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D:\Korisnik\Desktop\FI 1-12.2024\"/>
    </mc:Choice>
  </mc:AlternateContent>
  <xr:revisionPtr revIDLastSave="0" documentId="13_ncr:1_{9E16412D-C3BC-4EA3-99A4-6AE65F4DEB88}" xr6:coauthVersionLast="36"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1570" windowHeight="798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c r="F316" i="9"/>
  <c r="F315" i="9" s="1"/>
  <c r="F314" i="9"/>
  <c r="F313" i="9"/>
  <c r="F312" i="9"/>
  <c r="F311" i="9"/>
  <c r="F310" i="9"/>
  <c r="H309" i="9"/>
  <c r="G309" i="9"/>
  <c r="F309" i="9"/>
  <c r="E309" i="9"/>
  <c r="B309" i="9" s="1"/>
  <c r="F308" i="9"/>
  <c r="H307" i="9"/>
  <c r="G307" i="9"/>
  <c r="E307" i="9" s="1"/>
  <c r="F307" i="9"/>
  <c r="H306" i="9"/>
  <c r="G306" i="9"/>
  <c r="E306" i="9" s="1"/>
  <c r="F306" i="9"/>
  <c r="B306" i="9"/>
  <c r="H305" i="9"/>
  <c r="G305" i="9"/>
  <c r="F305" i="9"/>
  <c r="E305" i="9"/>
  <c r="B305" i="9" s="1"/>
  <c r="H304" i="9"/>
  <c r="G304" i="9"/>
  <c r="F304" i="9"/>
  <c r="E304" i="9"/>
  <c r="H303" i="9"/>
  <c r="G303" i="9"/>
  <c r="E303" i="9" s="1"/>
  <c r="F303" i="9"/>
  <c r="H302" i="9"/>
  <c r="G302" i="9"/>
  <c r="E302" i="9" s="1"/>
  <c r="B302" i="9" s="1"/>
  <c r="F302" i="9"/>
  <c r="H301" i="9"/>
  <c r="G301" i="9"/>
  <c r="F301" i="9"/>
  <c r="E301" i="9"/>
  <c r="B301" i="9" s="1"/>
  <c r="H300" i="9"/>
  <c r="G300" i="9"/>
  <c r="F300" i="9"/>
  <c r="E300" i="9"/>
  <c r="B300" i="9" s="1"/>
  <c r="H299" i="9"/>
  <c r="G299" i="9"/>
  <c r="F299" i="9"/>
  <c r="H298" i="9"/>
  <c r="E298" i="9" s="1"/>
  <c r="B298" i="9" s="1"/>
  <c r="G298" i="9"/>
  <c r="F298" i="9"/>
  <c r="H297" i="9"/>
  <c r="G297" i="9"/>
  <c r="F297" i="9"/>
  <c r="E297" i="9"/>
  <c r="B297" i="9" s="1"/>
  <c r="H296" i="9"/>
  <c r="G296" i="9"/>
  <c r="E296" i="9" s="1"/>
  <c r="B296" i="9" s="1"/>
  <c r="F296" i="9"/>
  <c r="H295" i="9"/>
  <c r="G295" i="9"/>
  <c r="E295" i="9" s="1"/>
  <c r="F295" i="9"/>
  <c r="H294" i="9"/>
  <c r="G294" i="9"/>
  <c r="E294" i="9" s="1"/>
  <c r="B294" i="9" s="1"/>
  <c r="F294" i="9"/>
  <c r="H293" i="9"/>
  <c r="E293" i="9" s="1"/>
  <c r="B293" i="9" s="1"/>
  <c r="G293" i="9"/>
  <c r="F293" i="9"/>
  <c r="H292" i="9"/>
  <c r="G292" i="9"/>
  <c r="F292" i="9"/>
  <c r="E292" i="9"/>
  <c r="B292" i="9" s="1"/>
  <c r="F291" i="9"/>
  <c r="F290" i="9"/>
  <c r="H289" i="9"/>
  <c r="G289" i="9"/>
  <c r="F289" i="9"/>
  <c r="E289" i="9"/>
  <c r="B289" i="9" s="1"/>
  <c r="H288" i="9"/>
  <c r="G288" i="9"/>
  <c r="F288" i="9"/>
  <c r="H287" i="9"/>
  <c r="G287" i="9"/>
  <c r="F287" i="9"/>
  <c r="H286" i="9"/>
  <c r="G286" i="9"/>
  <c r="F286" i="9"/>
  <c r="F285" i="9"/>
  <c r="H284" i="9"/>
  <c r="E284" i="9" s="1"/>
  <c r="B284" i="9" s="1"/>
  <c r="G284" i="9"/>
  <c r="F284" i="9"/>
  <c r="H283" i="9"/>
  <c r="E283" i="9" s="1"/>
  <c r="B283" i="9" s="1"/>
  <c r="G283" i="9"/>
  <c r="F283" i="9"/>
  <c r="H282" i="9"/>
  <c r="G282" i="9"/>
  <c r="F282" i="9"/>
  <c r="F281" i="9"/>
  <c r="F280" i="9"/>
  <c r="F279" i="9"/>
  <c r="F278" i="9"/>
  <c r="F276" i="9"/>
  <c r="L275" i="9"/>
  <c r="F275" i="9" s="1"/>
  <c r="H275" i="9"/>
  <c r="F274" i="9"/>
  <c r="I273" i="9"/>
  <c r="H273" i="9"/>
  <c r="F273" i="9"/>
  <c r="E272" i="9"/>
  <c r="M271" i="9"/>
  <c r="L271" i="9"/>
  <c r="E271" i="9"/>
  <c r="M270" i="9"/>
  <c r="F270" i="9" s="1"/>
  <c r="B270" i="9" s="1"/>
  <c r="L270" i="9"/>
  <c r="E270" i="9"/>
  <c r="M269" i="9"/>
  <c r="L269" i="9"/>
  <c r="F269" i="9"/>
  <c r="E269" i="9"/>
  <c r="B269" i="9" s="1"/>
  <c r="M268" i="9"/>
  <c r="L268" i="9"/>
  <c r="F268" i="9"/>
  <c r="B268" i="9" s="1"/>
  <c r="E268" i="9"/>
  <c r="M267" i="9"/>
  <c r="L267" i="9"/>
  <c r="F267" i="9" s="1"/>
  <c r="E267" i="9"/>
  <c r="B267" i="9" s="1"/>
  <c r="M266" i="9"/>
  <c r="L266" i="9"/>
  <c r="F266" i="9"/>
  <c r="B266" i="9" s="1"/>
  <c r="E266" i="9"/>
  <c r="M265" i="9"/>
  <c r="L265" i="9"/>
  <c r="F265" i="9" s="1"/>
  <c r="E265" i="9"/>
  <c r="M264" i="9"/>
  <c r="L264" i="9"/>
  <c r="F264" i="9" s="1"/>
  <c r="B264" i="9" s="1"/>
  <c r="E264" i="9"/>
  <c r="M263" i="9"/>
  <c r="L263" i="9"/>
  <c r="E263" i="9"/>
  <c r="M262" i="9"/>
  <c r="F262" i="9" s="1"/>
  <c r="B262" i="9" s="1"/>
  <c r="L262" i="9"/>
  <c r="E262" i="9"/>
  <c r="M261" i="9"/>
  <c r="L261" i="9"/>
  <c r="F261" i="9"/>
  <c r="E261" i="9"/>
  <c r="B261" i="9" s="1"/>
  <c r="M260" i="9"/>
  <c r="L260" i="9"/>
  <c r="F260" i="9"/>
  <c r="B260" i="9" s="1"/>
  <c r="E260" i="9"/>
  <c r="M259" i="9"/>
  <c r="L259" i="9"/>
  <c r="F259" i="9" s="1"/>
  <c r="E259" i="9"/>
  <c r="B259" i="9" s="1"/>
  <c r="M258" i="9"/>
  <c r="L258" i="9"/>
  <c r="F258" i="9"/>
  <c r="B258" i="9" s="1"/>
  <c r="E258" i="9"/>
  <c r="M257" i="9"/>
  <c r="L257" i="9"/>
  <c r="F257" i="9" s="1"/>
  <c r="E257" i="9"/>
  <c r="M256" i="9"/>
  <c r="L256" i="9"/>
  <c r="F256" i="9" s="1"/>
  <c r="B256" i="9" s="1"/>
  <c r="E256" i="9"/>
  <c r="M255" i="9"/>
  <c r="L255" i="9"/>
  <c r="E255" i="9"/>
  <c r="M254" i="9"/>
  <c r="F254" i="9" s="1"/>
  <c r="B254" i="9" s="1"/>
  <c r="L254" i="9"/>
  <c r="E254" i="9"/>
  <c r="M253" i="9"/>
  <c r="L253" i="9"/>
  <c r="F253" i="9"/>
  <c r="E253" i="9"/>
  <c r="B253" i="9" s="1"/>
  <c r="M252" i="9"/>
  <c r="L252" i="9"/>
  <c r="F252" i="9"/>
  <c r="B252" i="9" s="1"/>
  <c r="E252" i="9"/>
  <c r="M251" i="9"/>
  <c r="L251" i="9"/>
  <c r="F251" i="9" s="1"/>
  <c r="E251" i="9"/>
  <c r="B251" i="9" s="1"/>
  <c r="M250" i="9"/>
  <c r="L250" i="9"/>
  <c r="F250" i="9"/>
  <c r="B250" i="9" s="1"/>
  <c r="E250" i="9"/>
  <c r="M249" i="9"/>
  <c r="L249" i="9"/>
  <c r="F249" i="9" s="1"/>
  <c r="E249" i="9"/>
  <c r="M248" i="9"/>
  <c r="L248" i="9"/>
  <c r="F248" i="9" s="1"/>
  <c r="B248" i="9" s="1"/>
  <c r="E248" i="9"/>
  <c r="M247" i="9"/>
  <c r="L247" i="9"/>
  <c r="E247" i="9"/>
  <c r="M246" i="9"/>
  <c r="F246" i="9" s="1"/>
  <c r="B246" i="9" s="1"/>
  <c r="L246" i="9"/>
  <c r="E246" i="9"/>
  <c r="M245" i="9"/>
  <c r="L245" i="9"/>
  <c r="F245" i="9"/>
  <c r="E245" i="9"/>
  <c r="B245" i="9" s="1"/>
  <c r="M244" i="9"/>
  <c r="L244" i="9"/>
  <c r="F244" i="9"/>
  <c r="B244" i="9" s="1"/>
  <c r="E244" i="9"/>
  <c r="M243" i="9"/>
  <c r="L243" i="9"/>
  <c r="F243" i="9" s="1"/>
  <c r="E243" i="9"/>
  <c r="B243" i="9" s="1"/>
  <c r="M242" i="9"/>
  <c r="L242" i="9"/>
  <c r="F242" i="9"/>
  <c r="B242" i="9" s="1"/>
  <c r="E242" i="9"/>
  <c r="M241" i="9"/>
  <c r="L241" i="9"/>
  <c r="F241" i="9" s="1"/>
  <c r="E241" i="9"/>
  <c r="M240" i="9"/>
  <c r="L240" i="9"/>
  <c r="F240" i="9" s="1"/>
  <c r="B240" i="9" s="1"/>
  <c r="E240" i="9"/>
  <c r="M239" i="9"/>
  <c r="L239" i="9"/>
  <c r="E239" i="9"/>
  <c r="M238" i="9"/>
  <c r="F238" i="9" s="1"/>
  <c r="B238" i="9" s="1"/>
  <c r="L238" i="9"/>
  <c r="E238" i="9"/>
  <c r="M237" i="9"/>
  <c r="L237" i="9"/>
  <c r="F237" i="9"/>
  <c r="E237" i="9"/>
  <c r="B237" i="9" s="1"/>
  <c r="M236" i="9"/>
  <c r="L236" i="9"/>
  <c r="F236" i="9"/>
  <c r="B236" i="9" s="1"/>
  <c r="E236" i="9"/>
  <c r="M235" i="9"/>
  <c r="L235" i="9"/>
  <c r="F235" i="9" s="1"/>
  <c r="E235" i="9"/>
  <c r="B235" i="9" s="1"/>
  <c r="M234" i="9"/>
  <c r="L234" i="9"/>
  <c r="F234" i="9"/>
  <c r="B234" i="9" s="1"/>
  <c r="E234" i="9"/>
  <c r="M233" i="9"/>
  <c r="L233" i="9"/>
  <c r="F233" i="9" s="1"/>
  <c r="E233" i="9"/>
  <c r="M232" i="9"/>
  <c r="L232" i="9"/>
  <c r="F232" i="9" s="1"/>
  <c r="B232" i="9" s="1"/>
  <c r="E232" i="9"/>
  <c r="M231" i="9"/>
  <c r="L231" i="9"/>
  <c r="E231" i="9"/>
  <c r="M230" i="9"/>
  <c r="F230" i="9" s="1"/>
  <c r="B230" i="9" s="1"/>
  <c r="L230" i="9"/>
  <c r="E230" i="9"/>
  <c r="M229" i="9"/>
  <c r="L229" i="9"/>
  <c r="F229" i="9"/>
  <c r="E229" i="9"/>
  <c r="B229" i="9" s="1"/>
  <c r="M228" i="9"/>
  <c r="L228" i="9"/>
  <c r="F228" i="9"/>
  <c r="B228" i="9" s="1"/>
  <c r="E228" i="9"/>
  <c r="M227" i="9"/>
  <c r="L227" i="9"/>
  <c r="F227" i="9" s="1"/>
  <c r="E227" i="9"/>
  <c r="B227" i="9" s="1"/>
  <c r="M226" i="9"/>
  <c r="L226" i="9"/>
  <c r="F226" i="9"/>
  <c r="B226" i="9" s="1"/>
  <c r="E226" i="9"/>
  <c r="M225" i="9"/>
  <c r="L225" i="9"/>
  <c r="F225" i="9" s="1"/>
  <c r="E225" i="9"/>
  <c r="M224" i="9"/>
  <c r="L224" i="9"/>
  <c r="F224" i="9" s="1"/>
  <c r="B224" i="9" s="1"/>
  <c r="E224" i="9"/>
  <c r="M223" i="9"/>
  <c r="L223" i="9"/>
  <c r="E223" i="9"/>
  <c r="M222" i="9"/>
  <c r="F222" i="9" s="1"/>
  <c r="B222" i="9" s="1"/>
  <c r="L222" i="9"/>
  <c r="E222" i="9"/>
  <c r="M221" i="9"/>
  <c r="F221" i="9" s="1"/>
  <c r="L221" i="9"/>
  <c r="E221" i="9"/>
  <c r="M220" i="9"/>
  <c r="F220" i="9" s="1"/>
  <c r="B220" i="9" s="1"/>
  <c r="L220" i="9"/>
  <c r="E220" i="9"/>
  <c r="M219" i="9"/>
  <c r="L219" i="9"/>
  <c r="E219" i="9"/>
  <c r="M218" i="9"/>
  <c r="F218" i="9" s="1"/>
  <c r="B218" i="9" s="1"/>
  <c r="L218" i="9"/>
  <c r="E218" i="9"/>
  <c r="M217" i="9"/>
  <c r="L217" i="9"/>
  <c r="E217" i="9"/>
  <c r="M216" i="9"/>
  <c r="L216" i="9"/>
  <c r="F216" i="9" s="1"/>
  <c r="B216" i="9" s="1"/>
  <c r="E216" i="9"/>
  <c r="M215" i="9"/>
  <c r="L215" i="9"/>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G159" i="9"/>
  <c r="E159" i="9" s="1"/>
  <c r="F159" i="9"/>
  <c r="H158" i="9"/>
  <c r="G158" i="9"/>
  <c r="F158" i="9"/>
  <c r="H157" i="9"/>
  <c r="E157" i="9" s="1"/>
  <c r="B157" i="9" s="1"/>
  <c r="G157" i="9"/>
  <c r="F157" i="9"/>
  <c r="H156" i="9"/>
  <c r="G156" i="9"/>
  <c r="F156" i="9"/>
  <c r="E156" i="9"/>
  <c r="B156" i="9" s="1"/>
  <c r="H155" i="9"/>
  <c r="G155" i="9"/>
  <c r="E155" i="9" s="1"/>
  <c r="F155" i="9"/>
  <c r="H154" i="9"/>
  <c r="G154" i="9"/>
  <c r="F154" i="9"/>
  <c r="H153" i="9"/>
  <c r="E153" i="9" s="1"/>
  <c r="G153" i="9"/>
  <c r="F153" i="9"/>
  <c r="B153" i="9"/>
  <c r="H152" i="9"/>
  <c r="G152" i="9"/>
  <c r="F152" i="9"/>
  <c r="E152" i="9"/>
  <c r="B152" i="9" s="1"/>
  <c r="H151" i="9"/>
  <c r="G151" i="9"/>
  <c r="E151" i="9" s="1"/>
  <c r="F151" i="9"/>
  <c r="H150" i="9"/>
  <c r="G150" i="9"/>
  <c r="F150" i="9"/>
  <c r="H149" i="9"/>
  <c r="E149" i="9" s="1"/>
  <c r="B149" i="9" s="1"/>
  <c r="G149" i="9"/>
  <c r="F149" i="9"/>
  <c r="H148" i="9"/>
  <c r="G148" i="9"/>
  <c r="F148" i="9"/>
  <c r="E148" i="9"/>
  <c r="B148" i="9" s="1"/>
  <c r="H147" i="9"/>
  <c r="G147" i="9"/>
  <c r="E147" i="9" s="1"/>
  <c r="F147" i="9"/>
  <c r="H146" i="9"/>
  <c r="G146" i="9"/>
  <c r="F146" i="9"/>
  <c r="H145" i="9"/>
  <c r="E145" i="9" s="1"/>
  <c r="G145" i="9"/>
  <c r="F145" i="9"/>
  <c r="B145" i="9"/>
  <c r="H144" i="9"/>
  <c r="E144" i="9" s="1"/>
  <c r="B144" i="9" s="1"/>
  <c r="G144" i="9"/>
  <c r="F144" i="9"/>
  <c r="F143" i="9"/>
  <c r="H142" i="9"/>
  <c r="G142" i="9"/>
  <c r="E142" i="9" s="1"/>
  <c r="B142" i="9" s="1"/>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G133" i="9"/>
  <c r="F133" i="9"/>
  <c r="B133" i="9"/>
  <c r="H132" i="9"/>
  <c r="G132" i="9"/>
  <c r="F132" i="9"/>
  <c r="E132" i="9"/>
  <c r="B132" i="9" s="1"/>
  <c r="H131" i="9"/>
  <c r="G131" i="9"/>
  <c r="E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G125" i="9"/>
  <c r="F125" i="9"/>
  <c r="B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G117" i="9"/>
  <c r="F117" i="9"/>
  <c r="B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G109" i="9"/>
  <c r="F109" i="9"/>
  <c r="B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G101" i="9"/>
  <c r="F101" i="9"/>
  <c r="B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G93" i="9"/>
  <c r="F93" i="9"/>
  <c r="B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G85" i="9"/>
  <c r="F85" i="9"/>
  <c r="B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G77" i="9"/>
  <c r="F77" i="9"/>
  <c r="B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G69" i="9"/>
  <c r="F69" i="9"/>
  <c r="B69" i="9"/>
  <c r="H68" i="9"/>
  <c r="E68" i="9" s="1"/>
  <c r="B68" i="9" s="1"/>
  <c r="G68" i="9"/>
  <c r="F68" i="9"/>
  <c r="H67" i="9"/>
  <c r="G67" i="9"/>
  <c r="E67" i="9" s="1"/>
  <c r="F67" i="9"/>
  <c r="H66" i="9"/>
  <c r="G66" i="9"/>
  <c r="E66" i="9" s="1"/>
  <c r="B66" i="9" s="1"/>
  <c r="F66" i="9"/>
  <c r="H65" i="9"/>
  <c r="E65" i="9" s="1"/>
  <c r="B65" i="9" s="1"/>
  <c r="G65" i="9"/>
  <c r="F65" i="9"/>
  <c r="H64" i="9"/>
  <c r="E64" i="9" s="1"/>
  <c r="B64" i="9" s="1"/>
  <c r="G64" i="9"/>
  <c r="F64" i="9"/>
  <c r="H63" i="9"/>
  <c r="G63" i="9"/>
  <c r="E63" i="9" s="1"/>
  <c r="B63" i="9" s="1"/>
  <c r="F63" i="9"/>
  <c r="H62" i="9"/>
  <c r="G62" i="9"/>
  <c r="E62" i="9" s="1"/>
  <c r="B62" i="9" s="1"/>
  <c r="F62" i="9"/>
  <c r="H61" i="9"/>
  <c r="E61" i="9" s="1"/>
  <c r="G61" i="9"/>
  <c r="F61" i="9"/>
  <c r="B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B55" i="9" s="1"/>
  <c r="F55" i="9"/>
  <c r="H54" i="9"/>
  <c r="G54" i="9"/>
  <c r="F54" i="9"/>
  <c r="H53" i="9"/>
  <c r="G53" i="9"/>
  <c r="F53" i="9"/>
  <c r="E53" i="9"/>
  <c r="B53" i="9" s="1"/>
  <c r="H52" i="9"/>
  <c r="G52" i="9"/>
  <c r="F52" i="9"/>
  <c r="E52" i="9"/>
  <c r="H51" i="9"/>
  <c r="G51" i="9"/>
  <c r="E51" i="9" s="1"/>
  <c r="F51" i="9"/>
  <c r="H50" i="9"/>
  <c r="G50" i="9"/>
  <c r="F50" i="9"/>
  <c r="H49" i="9"/>
  <c r="G49" i="9"/>
  <c r="F49" i="9"/>
  <c r="E49" i="9"/>
  <c r="B49" i="9" s="1"/>
  <c r="H48" i="9"/>
  <c r="G48" i="9"/>
  <c r="F48" i="9"/>
  <c r="E48" i="9"/>
  <c r="H47" i="9"/>
  <c r="G47" i="9"/>
  <c r="E47" i="9" s="1"/>
  <c r="F47" i="9"/>
  <c r="H46" i="9"/>
  <c r="G46" i="9"/>
  <c r="F46" i="9"/>
  <c r="H45" i="9"/>
  <c r="E45" i="9" s="1"/>
  <c r="B45" i="9" s="1"/>
  <c r="G45" i="9"/>
  <c r="F45" i="9"/>
  <c r="H44" i="9"/>
  <c r="G44" i="9"/>
  <c r="F44" i="9"/>
  <c r="H43" i="9"/>
  <c r="G43" i="9"/>
  <c r="F43" i="9"/>
  <c r="H42" i="9"/>
  <c r="E42" i="9" s="1"/>
  <c r="B42" i="9" s="1"/>
  <c r="G42" i="9"/>
  <c r="F42" i="9"/>
  <c r="H41" i="9"/>
  <c r="E41" i="9" s="1"/>
  <c r="B41" i="9" s="1"/>
  <c r="G41" i="9"/>
  <c r="F41" i="9"/>
  <c r="H40" i="9"/>
  <c r="G40" i="9"/>
  <c r="F40" i="9"/>
  <c r="H39" i="9"/>
  <c r="G39" i="9"/>
  <c r="E39" i="9" s="1"/>
  <c r="B39" i="9" s="1"/>
  <c r="F39" i="9"/>
  <c r="H38" i="9"/>
  <c r="E38" i="9" s="1"/>
  <c r="B38" i="9" s="1"/>
  <c r="G38" i="9"/>
  <c r="F38" i="9"/>
  <c r="H37" i="9"/>
  <c r="G37" i="9"/>
  <c r="F37" i="9"/>
  <c r="E37" i="9"/>
  <c r="B37" i="9" s="1"/>
  <c r="H36" i="9"/>
  <c r="G36" i="9"/>
  <c r="E36" i="9" s="1"/>
  <c r="F36" i="9"/>
  <c r="H35" i="9"/>
  <c r="G35" i="9"/>
  <c r="E35" i="9" s="1"/>
  <c r="B35" i="9" s="1"/>
  <c r="F35" i="9"/>
  <c r="H34" i="9"/>
  <c r="E34" i="9" s="1"/>
  <c r="B34" i="9" s="1"/>
  <c r="G34" i="9"/>
  <c r="F34" i="9"/>
  <c r="H33" i="9"/>
  <c r="G33" i="9"/>
  <c r="F33" i="9"/>
  <c r="H32" i="9"/>
  <c r="G32" i="9"/>
  <c r="F32" i="9"/>
  <c r="H31" i="9"/>
  <c r="G31" i="9"/>
  <c r="E31" i="9" s="1"/>
  <c r="B31" i="9" s="1"/>
  <c r="F31" i="9"/>
  <c r="H30" i="9"/>
  <c r="E30" i="9" s="1"/>
  <c r="B30" i="9" s="1"/>
  <c r="G30" i="9"/>
  <c r="F30" i="9"/>
  <c r="H29" i="9"/>
  <c r="G29" i="9"/>
  <c r="F29" i="9"/>
  <c r="E29" i="9"/>
  <c r="B29" i="9" s="1"/>
  <c r="H28" i="9"/>
  <c r="G28" i="9"/>
  <c r="E28" i="9" s="1"/>
  <c r="F28" i="9"/>
  <c r="H27" i="9"/>
  <c r="G27" i="9"/>
  <c r="F27" i="9"/>
  <c r="H26" i="9"/>
  <c r="E26" i="9" s="1"/>
  <c r="B26" i="9" s="1"/>
  <c r="G26" i="9"/>
  <c r="F26" i="9"/>
  <c r="H25" i="9"/>
  <c r="G25" i="9"/>
  <c r="F25" i="9"/>
  <c r="E25" i="9"/>
  <c r="B25" i="9" s="1"/>
  <c r="H24" i="9"/>
  <c r="G24" i="9"/>
  <c r="E24" i="9" s="1"/>
  <c r="F24" i="9"/>
  <c r="H23" i="9"/>
  <c r="G23" i="9"/>
  <c r="F23" i="9"/>
  <c r="H22" i="9"/>
  <c r="E22" i="9" s="1"/>
  <c r="B22" i="9" s="1"/>
  <c r="G22" i="9"/>
  <c r="F22" i="9"/>
  <c r="F21" i="9"/>
  <c r="F4" i="9"/>
  <c r="O3" i="9"/>
  <c r="G275" i="9" s="1"/>
  <c r="E275" i="9" s="1"/>
  <c r="B275" i="9" s="1"/>
  <c r="I3" i="9"/>
  <c r="G281" i="9" s="1"/>
  <c r="E281" i="9" s="1"/>
  <c r="B281" i="9" s="1"/>
  <c r="H3" i="9"/>
  <c r="G3" i="9"/>
  <c r="D101" i="8"/>
  <c r="D95" i="8"/>
  <c r="C1570" i="1" s="1"/>
  <c r="H1570" i="1" s="1"/>
  <c r="D90" i="8"/>
  <c r="D85" i="8"/>
  <c r="D80" i="8"/>
  <c r="D75" i="8"/>
  <c r="C1550" i="1" s="1"/>
  <c r="H1550" i="1" s="1"/>
  <c r="D70" i="8"/>
  <c r="D65" i="8"/>
  <c r="D60" i="8"/>
  <c r="D55" i="8"/>
  <c r="D50" i="8"/>
  <c r="D44" i="8"/>
  <c r="D36" i="8"/>
  <c r="D26" i="8"/>
  <c r="D24" i="8" s="1"/>
  <c r="C1499" i="1" s="1"/>
  <c r="D18" i="8"/>
  <c r="D8" i="8"/>
  <c r="D6" i="8" s="1"/>
  <c r="C1481" i="1" s="1"/>
  <c r="E44" i="7"/>
  <c r="D44" i="7"/>
  <c r="E39" i="7"/>
  <c r="D39" i="7"/>
  <c r="D38" i="7" s="1"/>
  <c r="H31" i="3" s="1"/>
  <c r="E38" i="7"/>
  <c r="E30" i="7"/>
  <c r="D30" i="7"/>
  <c r="E23" i="7"/>
  <c r="E22" i="7" s="1"/>
  <c r="D23" i="7"/>
  <c r="D22" i="7"/>
  <c r="E14" i="7"/>
  <c r="D1445" i="1" s="1"/>
  <c r="D14" i="7"/>
  <c r="E7" i="7"/>
  <c r="D7" i="7"/>
  <c r="D6" i="7" s="1"/>
  <c r="D5" i="7" s="1"/>
  <c r="E6" i="7"/>
  <c r="F140" i="6"/>
  <c r="F139" i="6"/>
  <c r="F138" i="6"/>
  <c r="F137" i="6"/>
  <c r="F136" i="6"/>
  <c r="F135" i="6"/>
  <c r="F134" i="6"/>
  <c r="F133" i="6"/>
  <c r="F132" i="6"/>
  <c r="F131" i="6"/>
  <c r="E130" i="6"/>
  <c r="E129" i="6" s="1"/>
  <c r="D1423" i="1" s="1"/>
  <c r="D130" i="6"/>
  <c r="F130" i="6" s="1"/>
  <c r="F128" i="6"/>
  <c r="F127" i="6"/>
  <c r="F126" i="6"/>
  <c r="F125" i="6"/>
  <c r="F124" i="6"/>
  <c r="F123" i="6"/>
  <c r="E122" i="6"/>
  <c r="D122" i="6"/>
  <c r="F122" i="6" s="1"/>
  <c r="F121" i="6"/>
  <c r="F120" i="6"/>
  <c r="F119" i="6"/>
  <c r="F118" i="6"/>
  <c r="E118" i="6"/>
  <c r="D118" i="6"/>
  <c r="F117" i="6"/>
  <c r="F116" i="6"/>
  <c r="F115" i="6"/>
  <c r="E115" i="6"/>
  <c r="D115" i="6"/>
  <c r="D114" i="6" s="1"/>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1348" i="1" s="1"/>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c r="F258" i="5" s="1"/>
  <c r="F257" i="5"/>
  <c r="F256" i="5"/>
  <c r="F255" i="5"/>
  <c r="F254" i="5"/>
  <c r="F253" i="5"/>
  <c r="F252" i="5"/>
  <c r="F251" i="5"/>
  <c r="E250" i="5"/>
  <c r="F250" i="5" s="1"/>
  <c r="D250" i="5"/>
  <c r="F249" i="5"/>
  <c r="F248" i="5"/>
  <c r="F247" i="5"/>
  <c r="E246" i="5"/>
  <c r="D246" i="5"/>
  <c r="F244" i="5"/>
  <c r="F243" i="5"/>
  <c r="E242" i="5"/>
  <c r="D1219" i="1" s="1"/>
  <c r="D242" i="5"/>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1" i="9" s="1"/>
  <c r="D207" i="5"/>
  <c r="F207" i="5" s="1"/>
  <c r="F205" i="5"/>
  <c r="F204" i="5"/>
  <c r="F203" i="5"/>
  <c r="F202" i="5"/>
  <c r="F201" i="5"/>
  <c r="F200" i="5"/>
  <c r="F199" i="5"/>
  <c r="E198" i="5"/>
  <c r="D198" i="5"/>
  <c r="F198" i="5" s="1"/>
  <c r="F197" i="5"/>
  <c r="F196" i="5"/>
  <c r="F195" i="5"/>
  <c r="F194" i="5"/>
  <c r="F193" i="5"/>
  <c r="F192" i="5"/>
  <c r="F191" i="5"/>
  <c r="E191" i="5"/>
  <c r="E190" i="5" s="1"/>
  <c r="H310" i="9" s="1"/>
  <c r="D191" i="5"/>
  <c r="D190" i="5"/>
  <c r="F189" i="5"/>
  <c r="F188" i="5"/>
  <c r="F187" i="5"/>
  <c r="F186" i="5"/>
  <c r="F185" i="5"/>
  <c r="F184" i="5"/>
  <c r="F183" i="5"/>
  <c r="F182" i="5"/>
  <c r="F181" i="5"/>
  <c r="E180" i="5"/>
  <c r="D180" i="5"/>
  <c r="F179" i="5"/>
  <c r="F178" i="5"/>
  <c r="E177" i="5"/>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1" i="9" s="1"/>
  <c r="D149" i="5"/>
  <c r="G291" i="9" s="1"/>
  <c r="F148" i="5"/>
  <c r="F147" i="5"/>
  <c r="E146" i="5"/>
  <c r="D146" i="5"/>
  <c r="F145" i="5"/>
  <c r="F144" i="5"/>
  <c r="F143" i="5"/>
  <c r="F142" i="5"/>
  <c r="E142" i="5"/>
  <c r="D142" i="5"/>
  <c r="F141" i="5"/>
  <c r="F140" i="5"/>
  <c r="F139" i="5"/>
  <c r="F138" i="5"/>
  <c r="F137" i="5"/>
  <c r="F136" i="5"/>
  <c r="F135" i="5"/>
  <c r="E135" i="5"/>
  <c r="D135" i="5"/>
  <c r="D134" i="5" s="1"/>
  <c r="F133" i="5"/>
  <c r="F132" i="5"/>
  <c r="F131" i="5"/>
  <c r="F130" i="5"/>
  <c r="F129" i="5"/>
  <c r="F128" i="5"/>
  <c r="F127" i="5"/>
  <c r="E126" i="5"/>
  <c r="D126" i="5"/>
  <c r="F126" i="5" s="1"/>
  <c r="F125" i="5"/>
  <c r="F124" i="5"/>
  <c r="F123" i="5"/>
  <c r="F122" i="5"/>
  <c r="F121" i="5"/>
  <c r="F120" i="5"/>
  <c r="E119" i="5"/>
  <c r="E118" i="5" s="1"/>
  <c r="D119"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90" i="9" s="1"/>
  <c r="D87" i="5"/>
  <c r="F87" i="5" s="1"/>
  <c r="F86" i="5"/>
  <c r="F85" i="5"/>
  <c r="F84" i="5"/>
  <c r="F83" i="5"/>
  <c r="F82" i="5"/>
  <c r="F81" i="5"/>
  <c r="F80" i="5"/>
  <c r="F79" i="5"/>
  <c r="E79" i="5"/>
  <c r="D79" i="5"/>
  <c r="E78" i="5"/>
  <c r="D78" i="5"/>
  <c r="F77" i="5"/>
  <c r="F76" i="5"/>
  <c r="F75" i="5"/>
  <c r="F74" i="5"/>
  <c r="F73" i="5"/>
  <c r="F72" i="5"/>
  <c r="F71" i="5"/>
  <c r="E70" i="5"/>
  <c r="D70" i="5"/>
  <c r="F70" i="5" s="1"/>
  <c r="E69" i="5"/>
  <c r="F67" i="5"/>
  <c r="F66" i="5"/>
  <c r="F65" i="5"/>
  <c r="F64" i="5"/>
  <c r="E63" i="5"/>
  <c r="D63" i="5"/>
  <c r="F62" i="5"/>
  <c r="F61" i="5"/>
  <c r="F60" i="5"/>
  <c r="F59" i="5"/>
  <c r="F58" i="5"/>
  <c r="F57" i="5"/>
  <c r="E56" i="5"/>
  <c r="F56" i="5" s="1"/>
  <c r="D56" i="5"/>
  <c r="F55" i="5"/>
  <c r="F54" i="5"/>
  <c r="F53" i="5"/>
  <c r="E52" i="5"/>
  <c r="D52" i="5"/>
  <c r="F52" i="5" s="1"/>
  <c r="F51" i="5"/>
  <c r="F50" i="5"/>
  <c r="F49" i="5"/>
  <c r="F48" i="5"/>
  <c r="F47" i="5"/>
  <c r="F46" i="5"/>
  <c r="E45" i="5"/>
  <c r="D45" i="5"/>
  <c r="F44" i="5"/>
  <c r="F43" i="5"/>
  <c r="F42" i="5"/>
  <c r="E41" i="5"/>
  <c r="F41" i="5" s="1"/>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8" i="4"/>
  <c r="F627" i="4"/>
  <c r="F626" i="4"/>
  <c r="E626" i="4"/>
  <c r="E625" i="4" s="1"/>
  <c r="D626" i="4"/>
  <c r="F624" i="4"/>
  <c r="F623" i="4"/>
  <c r="F622" i="4"/>
  <c r="F621" i="4"/>
  <c r="F620" i="4"/>
  <c r="F619" i="4"/>
  <c r="F618" i="4"/>
  <c r="F617" i="4"/>
  <c r="E617" i="4"/>
  <c r="D617" i="4"/>
  <c r="F616" i="4"/>
  <c r="F615" i="4"/>
  <c r="F614" i="4"/>
  <c r="F613" i="4"/>
  <c r="F612" i="4"/>
  <c r="E612" i="4"/>
  <c r="D612" i="4"/>
  <c r="F611" i="4"/>
  <c r="F610" i="4"/>
  <c r="F609" i="4"/>
  <c r="F608" i="4"/>
  <c r="F607" i="4"/>
  <c r="F606" i="4"/>
  <c r="E605" i="4"/>
  <c r="F605" i="4" s="1"/>
  <c r="D605" i="4"/>
  <c r="F604" i="4"/>
  <c r="F603" i="4"/>
  <c r="E603" i="4"/>
  <c r="H143" i="9" s="1"/>
  <c r="D603" i="4"/>
  <c r="G143" i="9" s="1"/>
  <c r="E143" i="9" s="1"/>
  <c r="B143"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4" i="4"/>
  <c r="F583" i="4"/>
  <c r="F582" i="4"/>
  <c r="F581" i="4"/>
  <c r="E581" i="4"/>
  <c r="D581" i="4"/>
  <c r="E580" i="4"/>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D530" i="4"/>
  <c r="F530" i="4" s="1"/>
  <c r="F527" i="4"/>
  <c r="F526" i="4"/>
  <c r="F525" i="4"/>
  <c r="E525" i="4"/>
  <c r="D525" i="4"/>
  <c r="F524" i="4"/>
  <c r="F523" i="4"/>
  <c r="E522" i="4"/>
  <c r="D522" i="4"/>
  <c r="F522" i="4" s="1"/>
  <c r="F521" i="4"/>
  <c r="F520" i="4"/>
  <c r="E519" i="4"/>
  <c r="D519" i="4"/>
  <c r="F519" i="4" s="1"/>
  <c r="F518" i="4"/>
  <c r="F517" i="4"/>
  <c r="F516" i="4"/>
  <c r="E516" i="4"/>
  <c r="E515" i="4" s="1"/>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E484" i="4" s="1"/>
  <c r="D485" i="4"/>
  <c r="F483" i="4"/>
  <c r="F482" i="4"/>
  <c r="E481" i="4"/>
  <c r="D481" i="4"/>
  <c r="F481" i="4" s="1"/>
  <c r="F480" i="4"/>
  <c r="F479" i="4"/>
  <c r="F478" i="4"/>
  <c r="E478" i="4"/>
  <c r="D478" i="4"/>
  <c r="F477" i="4"/>
  <c r="F476" i="4"/>
  <c r="F475" i="4"/>
  <c r="F474" i="4"/>
  <c r="E473" i="4"/>
  <c r="E472" i="4" s="1"/>
  <c r="D473" i="4"/>
  <c r="F471" i="4"/>
  <c r="F470" i="4"/>
  <c r="E469" i="4"/>
  <c r="D469" i="4"/>
  <c r="F469" i="4" s="1"/>
  <c r="F468" i="4"/>
  <c r="F467" i="4"/>
  <c r="F466" i="4"/>
  <c r="E466" i="4"/>
  <c r="E459" i="4" s="1"/>
  <c r="D466" i="4"/>
  <c r="F465" i="4"/>
  <c r="F464" i="4"/>
  <c r="F463" i="4"/>
  <c r="E463" i="4"/>
  <c r="D463" i="4"/>
  <c r="F462" i="4"/>
  <c r="F461" i="4"/>
  <c r="E460" i="4"/>
  <c r="D460" i="4"/>
  <c r="F460"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E421" i="4" s="1"/>
  <c r="D422" i="4"/>
  <c r="E418" i="4"/>
  <c r="F418" i="4" s="1"/>
  <c r="D418" i="4"/>
  <c r="E417" i="4"/>
  <c r="D412" i="1" s="1"/>
  <c r="D417" i="4"/>
  <c r="D644" i="4" s="1"/>
  <c r="F644" i="4" s="1"/>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2" i="4"/>
  <c r="F381" i="4"/>
  <c r="F380" i="4"/>
  <c r="F379" i="4"/>
  <c r="F378"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5" i="4"/>
  <c r="F354" i="4"/>
  <c r="F353" i="4"/>
  <c r="F352" i="4"/>
  <c r="E352" i="4"/>
  <c r="D352" i="4"/>
  <c r="E351"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0" i="4"/>
  <c r="F309" i="4"/>
  <c r="F308" i="4"/>
  <c r="F307" i="4"/>
  <c r="F306" i="4"/>
  <c r="F305" i="4"/>
  <c r="E304" i="4"/>
  <c r="D304" i="4"/>
  <c r="F303" i="4"/>
  <c r="F302" i="4"/>
  <c r="F301" i="4"/>
  <c r="F300" i="4"/>
  <c r="E300" i="4"/>
  <c r="D300" i="4"/>
  <c r="E299" i="4"/>
  <c r="E298" i="4" s="1"/>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4" i="4" s="1"/>
  <c r="F262" i="4"/>
  <c r="F261" i="4"/>
  <c r="F260" i="4"/>
  <c r="E259" i="4"/>
  <c r="D259" i="4"/>
  <c r="F258" i="4"/>
  <c r="F257" i="4"/>
  <c r="F256" i="4"/>
  <c r="F255" i="4"/>
  <c r="F254" i="4"/>
  <c r="E253" i="4"/>
  <c r="D253" i="4"/>
  <c r="F251" i="4"/>
  <c r="F250" i="4"/>
  <c r="F249" i="4"/>
  <c r="F248" i="4"/>
  <c r="E247" i="4"/>
  <c r="F247" i="4" s="1"/>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3" i="4"/>
  <c r="F222" i="4"/>
  <c r="F221" i="4"/>
  <c r="F220" i="4"/>
  <c r="F219" i="4"/>
  <c r="E219" i="4"/>
  <c r="D219" i="4"/>
  <c r="F218" i="4"/>
  <c r="F217" i="4"/>
  <c r="E216" i="4"/>
  <c r="D216" i="4"/>
  <c r="F216" i="4" s="1"/>
  <c r="E215" i="4"/>
  <c r="F214" i="4"/>
  <c r="F213" i="4"/>
  <c r="F212" i="4"/>
  <c r="F211" i="4"/>
  <c r="E210" i="4"/>
  <c r="F210" i="4"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F153" i="4" s="1"/>
  <c r="D153" i="4"/>
  <c r="E152" i="4"/>
  <c r="D152" i="4"/>
  <c r="F150" i="4"/>
  <c r="F149" i="4"/>
  <c r="F148" i="4"/>
  <c r="F147" i="4"/>
  <c r="F146" i="4"/>
  <c r="F145" i="4"/>
  <c r="F144" i="4"/>
  <c r="F143" i="4"/>
  <c r="F142" i="4"/>
  <c r="F141" i="4"/>
  <c r="F140" i="4"/>
  <c r="E140" i="4"/>
  <c r="E139" i="4" s="1"/>
  <c r="D140" i="4"/>
  <c r="D139" i="4"/>
  <c r="F138" i="4"/>
  <c r="F137" i="4"/>
  <c r="F136" i="4"/>
  <c r="F135" i="4"/>
  <c r="E134" i="4"/>
  <c r="E133" i="4" s="1"/>
  <c r="D129" i="1" s="1"/>
  <c r="D134" i="4"/>
  <c r="F132" i="4"/>
  <c r="F131" i="4"/>
  <c r="F130" i="4"/>
  <c r="F129" i="4"/>
  <c r="E128" i="4"/>
  <c r="F128" i="4" s="1"/>
  <c r="D128" i="4"/>
  <c r="F127" i="4"/>
  <c r="F126" i="4"/>
  <c r="E125" i="4"/>
  <c r="F125" i="4" s="1"/>
  <c r="D125" i="4"/>
  <c r="D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79" i="1" s="1"/>
  <c r="D83" i="4"/>
  <c r="F81" i="4"/>
  <c r="F80" i="4"/>
  <c r="F79" i="4"/>
  <c r="F78" i="4"/>
  <c r="E77" i="4"/>
  <c r="F77" i="4" s="1"/>
  <c r="D77" i="4"/>
  <c r="F76" i="4"/>
  <c r="F75" i="4"/>
  <c r="E74" i="4"/>
  <c r="D74" i="4"/>
  <c r="F74" i="4" s="1"/>
  <c r="F73" i="4"/>
  <c r="F72" i="4"/>
  <c r="E71" i="4"/>
  <c r="D71" i="4"/>
  <c r="F71" i="4" s="1"/>
  <c r="F70" i="4"/>
  <c r="F69" i="4"/>
  <c r="E68" i="4"/>
  <c r="F68" i="4" s="1"/>
  <c r="D68" i="4"/>
  <c r="F67" i="4"/>
  <c r="F66" i="4"/>
  <c r="F65" i="4"/>
  <c r="E65" i="4"/>
  <c r="D65" i="4"/>
  <c r="F64" i="4"/>
  <c r="F63" i="4"/>
  <c r="E62" i="4"/>
  <c r="D62" i="4"/>
  <c r="F62" i="4" s="1"/>
  <c r="F61" i="4"/>
  <c r="F60" i="4"/>
  <c r="E59" i="4"/>
  <c r="D59" i="4"/>
  <c r="F59" i="4" s="1"/>
  <c r="F58" i="4"/>
  <c r="F57" i="4"/>
  <c r="F56" i="4"/>
  <c r="F55" i="4"/>
  <c r="E54" i="4"/>
  <c r="D54" i="4"/>
  <c r="F54" i="4" s="1"/>
  <c r="F53" i="4"/>
  <c r="F52" i="4"/>
  <c r="E51" i="4"/>
  <c r="E50" i="4" s="1"/>
  <c r="D51" i="4"/>
  <c r="F49" i="4"/>
  <c r="F48" i="4"/>
  <c r="F47" i="4"/>
  <c r="F46" i="4"/>
  <c r="F45" i="4"/>
  <c r="E45" i="4"/>
  <c r="D45" i="4"/>
  <c r="F44" i="4"/>
  <c r="E44" i="4"/>
  <c r="D44" i="4"/>
  <c r="F43" i="4"/>
  <c r="F42" i="4"/>
  <c r="F41" i="4"/>
  <c r="E40" i="4"/>
  <c r="D40" i="4"/>
  <c r="F40" i="4" s="1"/>
  <c r="F39" i="4"/>
  <c r="F38"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I36" i="3"/>
  <c r="G36" i="3"/>
  <c r="B36" i="3"/>
  <c r="G35" i="3"/>
  <c r="B35" i="3"/>
  <c r="G34" i="3"/>
  <c r="B34" i="3"/>
  <c r="I33" i="3"/>
  <c r="G33" i="3"/>
  <c r="B33" i="3"/>
  <c r="I32" i="3"/>
  <c r="H32" i="3"/>
  <c r="G32" i="3"/>
  <c r="B32" i="3"/>
  <c r="I31" i="3"/>
  <c r="G31" i="3"/>
  <c r="B31" i="3"/>
  <c r="I30" i="3"/>
  <c r="H30" i="3"/>
  <c r="G30" i="3"/>
  <c r="B30" i="3"/>
  <c r="G29" i="3"/>
  <c r="B29" i="3"/>
  <c r="G28" i="3"/>
  <c r="B28" i="3"/>
  <c r="I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H1579" i="1"/>
  <c r="G1579" i="1"/>
  <c r="C1579" i="1"/>
  <c r="C1578" i="1"/>
  <c r="H1578" i="1" s="1"/>
  <c r="C1577" i="1"/>
  <c r="C1576" i="1"/>
  <c r="H1576" i="1" s="1"/>
  <c r="H1575" i="1"/>
  <c r="G1575" i="1"/>
  <c r="C1575" i="1"/>
  <c r="G1574" i="1"/>
  <c r="C1574" i="1"/>
  <c r="H1574" i="1" s="1"/>
  <c r="C1573" i="1"/>
  <c r="H1572" i="1"/>
  <c r="G1572" i="1"/>
  <c r="C1572" i="1"/>
  <c r="H1571" i="1"/>
  <c r="G1571" i="1"/>
  <c r="C1571" i="1"/>
  <c r="G1570" i="1"/>
  <c r="C1569" i="1"/>
  <c r="H1568" i="1"/>
  <c r="G1568" i="1"/>
  <c r="C1568" i="1"/>
  <c r="H1567" i="1"/>
  <c r="G1567" i="1"/>
  <c r="C1567" i="1"/>
  <c r="G1566" i="1"/>
  <c r="C1566" i="1"/>
  <c r="H1566" i="1" s="1"/>
  <c r="C1565" i="1"/>
  <c r="H1564" i="1"/>
  <c r="G1564" i="1"/>
  <c r="C1564" i="1"/>
  <c r="H1563" i="1"/>
  <c r="G1563" i="1"/>
  <c r="C1563" i="1"/>
  <c r="G1562" i="1"/>
  <c r="C1562" i="1"/>
  <c r="H1562" i="1" s="1"/>
  <c r="C1561" i="1"/>
  <c r="H1560" i="1"/>
  <c r="G1560" i="1"/>
  <c r="C1560" i="1"/>
  <c r="H1559" i="1"/>
  <c r="G1559" i="1"/>
  <c r="C1559" i="1"/>
  <c r="G1558" i="1"/>
  <c r="C1558" i="1"/>
  <c r="H1558" i="1" s="1"/>
  <c r="C1557" i="1"/>
  <c r="H1556" i="1"/>
  <c r="G1556" i="1"/>
  <c r="C1556" i="1"/>
  <c r="H1555" i="1"/>
  <c r="G1555" i="1"/>
  <c r="C1555" i="1"/>
  <c r="G1554" i="1"/>
  <c r="C1554" i="1"/>
  <c r="H1554" i="1" s="1"/>
  <c r="C1553" i="1"/>
  <c r="H1552" i="1"/>
  <c r="G1552" i="1"/>
  <c r="C1552" i="1"/>
  <c r="H1551" i="1"/>
  <c r="G1551" i="1"/>
  <c r="C1551" i="1"/>
  <c r="G1550" i="1"/>
  <c r="C1549" i="1"/>
  <c r="H1548" i="1"/>
  <c r="G1548" i="1"/>
  <c r="C1548" i="1"/>
  <c r="H1547" i="1"/>
  <c r="G1547" i="1"/>
  <c r="C1547" i="1"/>
  <c r="G1546" i="1"/>
  <c r="C1546" i="1"/>
  <c r="H1546" i="1" s="1"/>
  <c r="C1545" i="1"/>
  <c r="H1544" i="1"/>
  <c r="G1544" i="1"/>
  <c r="C1544" i="1"/>
  <c r="H1543" i="1"/>
  <c r="G1543" i="1"/>
  <c r="C1543" i="1"/>
  <c r="G1542" i="1"/>
  <c r="C1542" i="1"/>
  <c r="H1542" i="1" s="1"/>
  <c r="C1541" i="1"/>
  <c r="H1540" i="1"/>
  <c r="G1540" i="1"/>
  <c r="C1540" i="1"/>
  <c r="H1539" i="1"/>
  <c r="G1539" i="1"/>
  <c r="C1539" i="1"/>
  <c r="G1538" i="1"/>
  <c r="C1538" i="1"/>
  <c r="H1538" i="1" s="1"/>
  <c r="C1537" i="1"/>
  <c r="H1536" i="1"/>
  <c r="G1536" i="1"/>
  <c r="C1536" i="1"/>
  <c r="H1535" i="1"/>
  <c r="G1535" i="1"/>
  <c r="C1535" i="1"/>
  <c r="G1534" i="1"/>
  <c r="C1534" i="1"/>
  <c r="H1534" i="1" s="1"/>
  <c r="C1533" i="1"/>
  <c r="H1532" i="1"/>
  <c r="G1532" i="1"/>
  <c r="C1532" i="1"/>
  <c r="H1531" i="1"/>
  <c r="G1531" i="1"/>
  <c r="C1531" i="1"/>
  <c r="C1529" i="1"/>
  <c r="H1528" i="1"/>
  <c r="G1528" i="1"/>
  <c r="C1528" i="1"/>
  <c r="H1527" i="1"/>
  <c r="G1527" i="1"/>
  <c r="C1527" i="1"/>
  <c r="G1526" i="1"/>
  <c r="C1526" i="1"/>
  <c r="H1526" i="1" s="1"/>
  <c r="C1525" i="1"/>
  <c r="H1523" i="1"/>
  <c r="G1523" i="1"/>
  <c r="C1523" i="1"/>
  <c r="G1522" i="1"/>
  <c r="C1522" i="1"/>
  <c r="H1522" i="1" s="1"/>
  <c r="C1521" i="1"/>
  <c r="H1520" i="1"/>
  <c r="G1520" i="1"/>
  <c r="C1520" i="1"/>
  <c r="H1519" i="1"/>
  <c r="G1519" i="1"/>
  <c r="C1519" i="1"/>
  <c r="G1516" i="1"/>
  <c r="C1516" i="1"/>
  <c r="H1516" i="1" s="1"/>
  <c r="H1515" i="1"/>
  <c r="G1515" i="1"/>
  <c r="C1515" i="1"/>
  <c r="G1514" i="1"/>
  <c r="C1514" i="1"/>
  <c r="H1514" i="1" s="1"/>
  <c r="C1513" i="1"/>
  <c r="H1512" i="1"/>
  <c r="G1512" i="1"/>
  <c r="C1512" i="1"/>
  <c r="G1511" i="1"/>
  <c r="C1511" i="1"/>
  <c r="H1511" i="1" s="1"/>
  <c r="G1510" i="1"/>
  <c r="C1510" i="1"/>
  <c r="H1510" i="1" s="1"/>
  <c r="C1509" i="1"/>
  <c r="H1508" i="1"/>
  <c r="G1508" i="1"/>
  <c r="C1508" i="1"/>
  <c r="H1507" i="1"/>
  <c r="C1507" i="1"/>
  <c r="G1507" i="1" s="1"/>
  <c r="G1506" i="1"/>
  <c r="C1506" i="1"/>
  <c r="H1506" i="1" s="1"/>
  <c r="C1505" i="1"/>
  <c r="C1504" i="1"/>
  <c r="H1504" i="1" s="1"/>
  <c r="H1503" i="1"/>
  <c r="G1503" i="1"/>
  <c r="C1503" i="1"/>
  <c r="C1502" i="1"/>
  <c r="H1502" i="1" s="1"/>
  <c r="C1501" i="1"/>
  <c r="G1500" i="1"/>
  <c r="C1500" i="1"/>
  <c r="H1500" i="1" s="1"/>
  <c r="G1498" i="1"/>
  <c r="C1498" i="1"/>
  <c r="H1498" i="1" s="1"/>
  <c r="C1497" i="1"/>
  <c r="H1496" i="1"/>
  <c r="G1496" i="1"/>
  <c r="C1496" i="1"/>
  <c r="H1495" i="1"/>
  <c r="G1495" i="1"/>
  <c r="C1495" i="1"/>
  <c r="G1494" i="1"/>
  <c r="C1494" i="1"/>
  <c r="H1494" i="1" s="1"/>
  <c r="C1493" i="1"/>
  <c r="G1492" i="1"/>
  <c r="C1492" i="1"/>
  <c r="H1492" i="1" s="1"/>
  <c r="C1491" i="1"/>
  <c r="H1491" i="1" s="1"/>
  <c r="G1490" i="1"/>
  <c r="C1490" i="1"/>
  <c r="H1490" i="1" s="1"/>
  <c r="C1489" i="1"/>
  <c r="H1488" i="1"/>
  <c r="G1488" i="1"/>
  <c r="C1488" i="1"/>
  <c r="H1487" i="1"/>
  <c r="G1487" i="1"/>
  <c r="C1487" i="1"/>
  <c r="C1486" i="1"/>
  <c r="H1486" i="1" s="1"/>
  <c r="C1485" i="1"/>
  <c r="C1484" i="1"/>
  <c r="H1484" i="1" s="1"/>
  <c r="C1482" i="1"/>
  <c r="H1482" i="1" s="1"/>
  <c r="H1480" i="1"/>
  <c r="G1480" i="1"/>
  <c r="C1480" i="1"/>
  <c r="D1479" i="1"/>
  <c r="J1479" i="1" s="1"/>
  <c r="C1479" i="1"/>
  <c r="H1478" i="1"/>
  <c r="G1478" i="1"/>
  <c r="D1478" i="1"/>
  <c r="J1478" i="1" s="1"/>
  <c r="C1478" i="1"/>
  <c r="J1477" i="1"/>
  <c r="D1477" i="1"/>
  <c r="C1477" i="1"/>
  <c r="H1477" i="1" s="1"/>
  <c r="H1476" i="1"/>
  <c r="G1476" i="1"/>
  <c r="I1476" i="1" s="1"/>
  <c r="D1476" i="1"/>
  <c r="J1476" i="1" s="1"/>
  <c r="C1476" i="1"/>
  <c r="H1475" i="1"/>
  <c r="G1475" i="1"/>
  <c r="D1475" i="1"/>
  <c r="C1475" i="1"/>
  <c r="D1474" i="1"/>
  <c r="J1474" i="1" s="1"/>
  <c r="C1474" i="1"/>
  <c r="H1473" i="1"/>
  <c r="G1473" i="1"/>
  <c r="D1473" i="1"/>
  <c r="J1473" i="1" s="1"/>
  <c r="C1473" i="1"/>
  <c r="J1472" i="1"/>
  <c r="D1472" i="1"/>
  <c r="C1472" i="1"/>
  <c r="H1472" i="1" s="1"/>
  <c r="H1471" i="1"/>
  <c r="G1471" i="1"/>
  <c r="I1471" i="1" s="1"/>
  <c r="D1471" i="1"/>
  <c r="J1471" i="1" s="1"/>
  <c r="C1471" i="1"/>
  <c r="H1470" i="1"/>
  <c r="G1470" i="1"/>
  <c r="D1470" i="1"/>
  <c r="C1470" i="1"/>
  <c r="H1469" i="1"/>
  <c r="G1469" i="1"/>
  <c r="D1469" i="1"/>
  <c r="C1469" i="1"/>
  <c r="D1468" i="1"/>
  <c r="J1468" i="1" s="1"/>
  <c r="C1468" i="1"/>
  <c r="H1467" i="1"/>
  <c r="G1467" i="1"/>
  <c r="D1467" i="1"/>
  <c r="J1467" i="1" s="1"/>
  <c r="C1467" i="1"/>
  <c r="J1466" i="1"/>
  <c r="D1466" i="1"/>
  <c r="C1466" i="1"/>
  <c r="H1466" i="1" s="1"/>
  <c r="H1465" i="1"/>
  <c r="G1465" i="1"/>
  <c r="I1465" i="1" s="1"/>
  <c r="D1465" i="1"/>
  <c r="J1465" i="1" s="1"/>
  <c r="C1465" i="1"/>
  <c r="D1464" i="1"/>
  <c r="J1464" i="1" s="1"/>
  <c r="C1464" i="1"/>
  <c r="H1463" i="1"/>
  <c r="G1463" i="1"/>
  <c r="D1463" i="1"/>
  <c r="J1463" i="1" s="1"/>
  <c r="C1463" i="1"/>
  <c r="J1462" i="1"/>
  <c r="D1462" i="1"/>
  <c r="C1462" i="1"/>
  <c r="H1462" i="1" s="1"/>
  <c r="D1461" i="1"/>
  <c r="C1461" i="1"/>
  <c r="H1461" i="1" s="1"/>
  <c r="H1460" i="1"/>
  <c r="G1460" i="1"/>
  <c r="I1460" i="1" s="1"/>
  <c r="D1460" i="1"/>
  <c r="J1460" i="1" s="1"/>
  <c r="C1460" i="1"/>
  <c r="D1459" i="1"/>
  <c r="J1459" i="1" s="1"/>
  <c r="C1459" i="1"/>
  <c r="H1458" i="1"/>
  <c r="G1458" i="1"/>
  <c r="D1458" i="1"/>
  <c r="J1458" i="1" s="1"/>
  <c r="C1458" i="1"/>
  <c r="J1457" i="1"/>
  <c r="D1457" i="1"/>
  <c r="C1457" i="1"/>
  <c r="H1457" i="1" s="1"/>
  <c r="H1456" i="1"/>
  <c r="G1456" i="1"/>
  <c r="I1456" i="1" s="1"/>
  <c r="D1456" i="1"/>
  <c r="J1456" i="1" s="1"/>
  <c r="C1456" i="1"/>
  <c r="D1455" i="1"/>
  <c r="J1455" i="1" s="1"/>
  <c r="C1455" i="1"/>
  <c r="D1454" i="1"/>
  <c r="C1454" i="1"/>
  <c r="D1453" i="1"/>
  <c r="C1453" i="1"/>
  <c r="H1452" i="1"/>
  <c r="G1452" i="1"/>
  <c r="D1452" i="1"/>
  <c r="J1452" i="1" s="1"/>
  <c r="C1452" i="1"/>
  <c r="J1451" i="1"/>
  <c r="D1451" i="1"/>
  <c r="C1451" i="1"/>
  <c r="H1451" i="1" s="1"/>
  <c r="H1450" i="1"/>
  <c r="G1450" i="1"/>
  <c r="I1450" i="1" s="1"/>
  <c r="D1450" i="1"/>
  <c r="J1450" i="1" s="1"/>
  <c r="C1450" i="1"/>
  <c r="D1449" i="1"/>
  <c r="J1449" i="1" s="1"/>
  <c r="C1449" i="1"/>
  <c r="H1448" i="1"/>
  <c r="G1448" i="1"/>
  <c r="D1448" i="1"/>
  <c r="J1448" i="1" s="1"/>
  <c r="C1448" i="1"/>
  <c r="J1447" i="1"/>
  <c r="D1447" i="1"/>
  <c r="C1447" i="1"/>
  <c r="H1447" i="1" s="1"/>
  <c r="H1446" i="1"/>
  <c r="G1446" i="1"/>
  <c r="I1446" i="1" s="1"/>
  <c r="D1446" i="1"/>
  <c r="J1446" i="1" s="1"/>
  <c r="C1446" i="1"/>
  <c r="C1445" i="1"/>
  <c r="J1445" i="1" s="1"/>
  <c r="G1444" i="1"/>
  <c r="D1444" i="1"/>
  <c r="J1444" i="1" s="1"/>
  <c r="C1444" i="1"/>
  <c r="H1444" i="1" s="1"/>
  <c r="D1443" i="1"/>
  <c r="C1443" i="1"/>
  <c r="G1442" i="1"/>
  <c r="I1442" i="1" s="1"/>
  <c r="D1442" i="1"/>
  <c r="J1442" i="1" s="1"/>
  <c r="C1442" i="1"/>
  <c r="H1442" i="1" s="1"/>
  <c r="D1441" i="1"/>
  <c r="C1441" i="1"/>
  <c r="G1440" i="1"/>
  <c r="D1440" i="1"/>
  <c r="J1440" i="1" s="1"/>
  <c r="C1440" i="1"/>
  <c r="H1440" i="1" s="1"/>
  <c r="D1439" i="1"/>
  <c r="C1439" i="1"/>
  <c r="D1438" i="1"/>
  <c r="C1438" i="1"/>
  <c r="C1437" i="1"/>
  <c r="C1436" i="1"/>
  <c r="D1434" i="1"/>
  <c r="C1434" i="1"/>
  <c r="D1433" i="1"/>
  <c r="C1433" i="1"/>
  <c r="D1432" i="1"/>
  <c r="C1432" i="1"/>
  <c r="D1431" i="1"/>
  <c r="C1431" i="1"/>
  <c r="D1430" i="1"/>
  <c r="C1430" i="1"/>
  <c r="D1429" i="1"/>
  <c r="C1429" i="1"/>
  <c r="D1428" i="1"/>
  <c r="C1428" i="1"/>
  <c r="D1427" i="1"/>
  <c r="C1427" i="1"/>
  <c r="D1426" i="1"/>
  <c r="C1426" i="1"/>
  <c r="D1425" i="1"/>
  <c r="C1425" i="1"/>
  <c r="D1424" i="1"/>
  <c r="C1424"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C1328" i="1"/>
  <c r="G1328" i="1" s="1"/>
  <c r="D1327" i="1"/>
  <c r="C1327" i="1"/>
  <c r="G1327" i="1" s="1"/>
  <c r="H1326" i="1"/>
  <c r="D1326" i="1"/>
  <c r="C1326" i="1"/>
  <c r="G1326" i="1" s="1"/>
  <c r="H1325" i="1"/>
  <c r="D1325" i="1"/>
  <c r="C1325" i="1"/>
  <c r="G1325" i="1" s="1"/>
  <c r="D1324" i="1"/>
  <c r="C1324" i="1"/>
  <c r="G1324" i="1" s="1"/>
  <c r="D1323" i="1"/>
  <c r="C1323" i="1"/>
  <c r="G1323" i="1" s="1"/>
  <c r="H1322" i="1"/>
  <c r="D1322" i="1"/>
  <c r="C1322" i="1"/>
  <c r="G1322" i="1" s="1"/>
  <c r="H1321" i="1"/>
  <c r="D1321" i="1"/>
  <c r="C1321" i="1"/>
  <c r="G1321" i="1" s="1"/>
  <c r="D1320" i="1"/>
  <c r="C1320" i="1"/>
  <c r="G1320" i="1" s="1"/>
  <c r="D1319" i="1"/>
  <c r="C1319" i="1"/>
  <c r="G1319" i="1" s="1"/>
  <c r="H1318" i="1"/>
  <c r="D1318" i="1"/>
  <c r="C1318" i="1"/>
  <c r="G1318" i="1" s="1"/>
  <c r="H1317" i="1"/>
  <c r="D1317" i="1"/>
  <c r="C1317" i="1"/>
  <c r="G1317" i="1" s="1"/>
  <c r="D1316" i="1"/>
  <c r="C1316" i="1"/>
  <c r="G1316" i="1" s="1"/>
  <c r="D1315" i="1"/>
  <c r="C1315" i="1"/>
  <c r="G1315" i="1" s="1"/>
  <c r="H1314" i="1"/>
  <c r="D1314" i="1"/>
  <c r="C1314" i="1"/>
  <c r="G1314" i="1" s="1"/>
  <c r="H1313" i="1"/>
  <c r="D1313" i="1"/>
  <c r="C1313" i="1"/>
  <c r="G1313" i="1" s="1"/>
  <c r="D1312" i="1"/>
  <c r="C1312" i="1"/>
  <c r="G1312" i="1" s="1"/>
  <c r="D1311" i="1"/>
  <c r="C1311" i="1"/>
  <c r="G1311" i="1" s="1"/>
  <c r="H1310" i="1"/>
  <c r="D1310" i="1"/>
  <c r="C1310" i="1"/>
  <c r="G1310" i="1" s="1"/>
  <c r="H1309" i="1"/>
  <c r="D1309" i="1"/>
  <c r="C1309" i="1"/>
  <c r="G1309" i="1" s="1"/>
  <c r="D1308" i="1"/>
  <c r="C1308" i="1"/>
  <c r="D1307" i="1"/>
  <c r="C1307" i="1"/>
  <c r="G1307" i="1" s="1"/>
  <c r="H1306" i="1"/>
  <c r="D1306" i="1"/>
  <c r="C1306" i="1"/>
  <c r="G1306" i="1" s="1"/>
  <c r="H1305" i="1"/>
  <c r="D1305" i="1"/>
  <c r="C1305" i="1"/>
  <c r="G1305" i="1" s="1"/>
  <c r="D1304" i="1"/>
  <c r="C1304" i="1"/>
  <c r="D1303" i="1"/>
  <c r="C1303" i="1"/>
  <c r="G1303" i="1" s="1"/>
  <c r="H1302" i="1"/>
  <c r="D1302" i="1"/>
  <c r="C1302" i="1"/>
  <c r="G1302" i="1" s="1"/>
  <c r="H1301" i="1"/>
  <c r="D1301" i="1"/>
  <c r="C1301" i="1"/>
  <c r="G1301" i="1" s="1"/>
  <c r="C1300" i="1"/>
  <c r="C1299" i="1"/>
  <c r="D1298" i="1"/>
  <c r="C1298" i="1"/>
  <c r="D1297" i="1"/>
  <c r="C1297" i="1"/>
  <c r="G1297" i="1" s="1"/>
  <c r="H1296" i="1"/>
  <c r="D1296" i="1"/>
  <c r="C1296" i="1"/>
  <c r="G1296" i="1" s="1"/>
  <c r="H1295" i="1"/>
  <c r="D1295" i="1"/>
  <c r="C1295" i="1"/>
  <c r="G1295" i="1" s="1"/>
  <c r="D1294" i="1"/>
  <c r="C1294" i="1"/>
  <c r="D1293" i="1"/>
  <c r="C1293" i="1"/>
  <c r="G1293" i="1" s="1"/>
  <c r="H1292" i="1"/>
  <c r="D1292" i="1"/>
  <c r="C1292" i="1"/>
  <c r="G1292" i="1" s="1"/>
  <c r="H1291" i="1"/>
  <c r="D1291" i="1"/>
  <c r="C1291" i="1"/>
  <c r="G1291" i="1" s="1"/>
  <c r="D1290" i="1"/>
  <c r="C1290" i="1"/>
  <c r="D1289" i="1"/>
  <c r="C1289" i="1"/>
  <c r="G1289" i="1" s="1"/>
  <c r="H1288" i="1"/>
  <c r="D1288" i="1"/>
  <c r="C1288" i="1"/>
  <c r="G1288" i="1" s="1"/>
  <c r="H1287" i="1"/>
  <c r="D1287" i="1"/>
  <c r="C1287" i="1"/>
  <c r="G1287" i="1" s="1"/>
  <c r="D1286" i="1"/>
  <c r="C1286" i="1"/>
  <c r="D1285" i="1"/>
  <c r="C1285" i="1"/>
  <c r="G1285" i="1" s="1"/>
  <c r="H1284" i="1"/>
  <c r="D1284" i="1"/>
  <c r="C1284" i="1"/>
  <c r="G1284" i="1" s="1"/>
  <c r="H1283" i="1"/>
  <c r="D1283" i="1"/>
  <c r="C1283" i="1"/>
  <c r="G1283" i="1" s="1"/>
  <c r="D1282" i="1"/>
  <c r="C1282" i="1"/>
  <c r="D1281" i="1"/>
  <c r="C1281" i="1"/>
  <c r="G1281" i="1" s="1"/>
  <c r="H1280" i="1"/>
  <c r="D1280" i="1"/>
  <c r="C1280" i="1"/>
  <c r="G1280" i="1" s="1"/>
  <c r="H1279" i="1"/>
  <c r="D1279" i="1"/>
  <c r="C1279" i="1"/>
  <c r="G1279" i="1" s="1"/>
  <c r="D1278" i="1"/>
  <c r="C1278" i="1"/>
  <c r="D1277" i="1"/>
  <c r="C1277" i="1"/>
  <c r="G1277" i="1" s="1"/>
  <c r="H1276" i="1"/>
  <c r="D1276" i="1"/>
  <c r="C1276" i="1"/>
  <c r="G1276" i="1" s="1"/>
  <c r="H1275" i="1"/>
  <c r="D1275" i="1"/>
  <c r="C1275" i="1"/>
  <c r="G1275" i="1" s="1"/>
  <c r="D1274" i="1"/>
  <c r="C1274" i="1"/>
  <c r="D1273" i="1"/>
  <c r="C1273" i="1"/>
  <c r="G1273" i="1" s="1"/>
  <c r="H1272" i="1"/>
  <c r="D1272" i="1"/>
  <c r="C1272" i="1"/>
  <c r="G1272" i="1" s="1"/>
  <c r="H1271" i="1"/>
  <c r="D1271" i="1"/>
  <c r="C1271" i="1"/>
  <c r="D1270" i="1"/>
  <c r="C1270" i="1"/>
  <c r="D1269" i="1"/>
  <c r="C1269" i="1"/>
  <c r="G1269" i="1" s="1"/>
  <c r="H1268" i="1"/>
  <c r="D1268" i="1"/>
  <c r="C1268" i="1"/>
  <c r="G1268" i="1" s="1"/>
  <c r="H1267" i="1"/>
  <c r="D1267" i="1"/>
  <c r="C1267" i="1"/>
  <c r="G1267" i="1" s="1"/>
  <c r="D1266" i="1"/>
  <c r="C1266" i="1"/>
  <c r="D1265" i="1"/>
  <c r="C1265" i="1"/>
  <c r="H1264" i="1"/>
  <c r="D1264" i="1"/>
  <c r="C1264" i="1"/>
  <c r="H1263" i="1"/>
  <c r="D1263" i="1"/>
  <c r="C1263" i="1"/>
  <c r="G1263" i="1" s="1"/>
  <c r="D1262" i="1"/>
  <c r="C1262" i="1"/>
  <c r="D1261" i="1"/>
  <c r="C1261" i="1"/>
  <c r="G1261" i="1" s="1"/>
  <c r="H1260" i="1"/>
  <c r="D1260" i="1"/>
  <c r="C1260" i="1"/>
  <c r="G1260" i="1" s="1"/>
  <c r="H1259" i="1"/>
  <c r="D1259" i="1"/>
  <c r="C1259" i="1"/>
  <c r="G1259" i="1" s="1"/>
  <c r="D1258" i="1"/>
  <c r="C1258" i="1"/>
  <c r="D1257" i="1"/>
  <c r="C1257" i="1"/>
  <c r="G1257" i="1" s="1"/>
  <c r="H1256" i="1"/>
  <c r="D1256" i="1"/>
  <c r="C1256" i="1"/>
  <c r="G1256" i="1" s="1"/>
  <c r="H1255" i="1"/>
  <c r="D1255" i="1"/>
  <c r="C1255" i="1"/>
  <c r="G1255" i="1" s="1"/>
  <c r="D1254" i="1"/>
  <c r="C1254" i="1"/>
  <c r="D1253" i="1"/>
  <c r="C1253" i="1"/>
  <c r="G1253" i="1" s="1"/>
  <c r="H1252" i="1"/>
  <c r="D1252" i="1"/>
  <c r="C1252" i="1"/>
  <c r="G1252" i="1" s="1"/>
  <c r="H1251" i="1"/>
  <c r="D1251" i="1"/>
  <c r="C1251" i="1"/>
  <c r="G1251" i="1" s="1"/>
  <c r="D1250" i="1"/>
  <c r="C1250" i="1"/>
  <c r="D1249" i="1"/>
  <c r="C1249" i="1"/>
  <c r="G1249" i="1" s="1"/>
  <c r="H1248" i="1"/>
  <c r="D1248" i="1"/>
  <c r="C1248" i="1"/>
  <c r="G1248" i="1" s="1"/>
  <c r="H1247" i="1"/>
  <c r="D1247" i="1"/>
  <c r="C1247" i="1"/>
  <c r="G1247" i="1" s="1"/>
  <c r="D1246" i="1"/>
  <c r="C1246" i="1"/>
  <c r="D1245" i="1"/>
  <c r="C1245" i="1"/>
  <c r="G1245" i="1" s="1"/>
  <c r="H1244" i="1"/>
  <c r="D1244" i="1"/>
  <c r="C1244" i="1"/>
  <c r="H1243" i="1"/>
  <c r="D1243" i="1"/>
  <c r="C1243" i="1"/>
  <c r="G1243" i="1" s="1"/>
  <c r="D1242" i="1"/>
  <c r="C1242" i="1"/>
  <c r="D1241" i="1"/>
  <c r="C1241" i="1"/>
  <c r="G1241" i="1" s="1"/>
  <c r="D1240" i="1"/>
  <c r="H1240" i="1" s="1"/>
  <c r="C1240" i="1"/>
  <c r="H1239" i="1"/>
  <c r="D1239" i="1"/>
  <c r="C1239" i="1"/>
  <c r="G1239" i="1" s="1"/>
  <c r="D1238" i="1"/>
  <c r="C1238" i="1"/>
  <c r="D1237" i="1"/>
  <c r="C1237" i="1"/>
  <c r="G1237" i="1" s="1"/>
  <c r="H1236" i="1"/>
  <c r="D1236" i="1"/>
  <c r="C1236" i="1"/>
  <c r="G1236" i="1" s="1"/>
  <c r="C1235" i="1"/>
  <c r="D1234" i="1"/>
  <c r="C1234" i="1"/>
  <c r="G1234" i="1" s="1"/>
  <c r="H1233" i="1"/>
  <c r="D1233" i="1"/>
  <c r="C1233" i="1"/>
  <c r="G1233" i="1" s="1"/>
  <c r="H1232" i="1"/>
  <c r="D1232" i="1"/>
  <c r="C1232" i="1"/>
  <c r="D1231" i="1"/>
  <c r="C1231" i="1"/>
  <c r="D1230" i="1"/>
  <c r="C1230" i="1"/>
  <c r="G1230" i="1" s="1"/>
  <c r="D1229" i="1"/>
  <c r="H1229" i="1" s="1"/>
  <c r="C1229" i="1"/>
  <c r="D1228" i="1"/>
  <c r="H1228" i="1" s="1"/>
  <c r="C1228" i="1"/>
  <c r="C1227" i="1"/>
  <c r="D1226" i="1"/>
  <c r="C1226" i="1"/>
  <c r="D1225" i="1"/>
  <c r="H1225" i="1" s="1"/>
  <c r="C1225" i="1"/>
  <c r="D1224" i="1"/>
  <c r="H1224" i="1" s="1"/>
  <c r="C1224" i="1"/>
  <c r="C1223" i="1"/>
  <c r="D1221" i="1"/>
  <c r="H1221" i="1" s="1"/>
  <c r="C1221" i="1"/>
  <c r="H1220" i="1"/>
  <c r="D1220" i="1"/>
  <c r="C1220" i="1"/>
  <c r="C1219" i="1"/>
  <c r="D1218" i="1"/>
  <c r="C1218" i="1"/>
  <c r="G1218" i="1" s="1"/>
  <c r="H1217" i="1"/>
  <c r="D1217" i="1"/>
  <c r="C1217" i="1"/>
  <c r="D1216" i="1"/>
  <c r="H1216" i="1" s="1"/>
  <c r="C1216" i="1"/>
  <c r="D1213" i="1"/>
  <c r="C1213" i="1"/>
  <c r="D1212" i="1"/>
  <c r="C1212" i="1"/>
  <c r="G1212" i="1" s="1"/>
  <c r="H1211" i="1"/>
  <c r="D1211" i="1"/>
  <c r="C1211" i="1"/>
  <c r="G1211" i="1" s="1"/>
  <c r="H1210" i="1"/>
  <c r="D1210" i="1"/>
  <c r="C1210" i="1"/>
  <c r="G1210" i="1" s="1"/>
  <c r="D1209" i="1"/>
  <c r="C1209" i="1"/>
  <c r="D1208" i="1"/>
  <c r="C1208" i="1"/>
  <c r="G1208" i="1" s="1"/>
  <c r="H1207" i="1"/>
  <c r="D1207" i="1"/>
  <c r="C1207" i="1"/>
  <c r="G1207" i="1" s="1"/>
  <c r="H1206" i="1"/>
  <c r="D1206" i="1"/>
  <c r="C1206" i="1"/>
  <c r="G1206" i="1" s="1"/>
  <c r="D1205" i="1"/>
  <c r="C1205" i="1"/>
  <c r="D1204" i="1"/>
  <c r="C1204" i="1"/>
  <c r="G1204" i="1" s="1"/>
  <c r="H1203" i="1"/>
  <c r="D1203" i="1"/>
  <c r="C1203" i="1"/>
  <c r="G1203" i="1" s="1"/>
  <c r="H1202" i="1"/>
  <c r="D1202" i="1"/>
  <c r="C1202" i="1"/>
  <c r="G1202" i="1" s="1"/>
  <c r="D1201" i="1"/>
  <c r="C1201" i="1"/>
  <c r="D1200" i="1"/>
  <c r="C1200" i="1"/>
  <c r="G1200" i="1" s="1"/>
  <c r="H1199" i="1"/>
  <c r="D1199" i="1"/>
  <c r="C1199" i="1"/>
  <c r="G1199" i="1" s="1"/>
  <c r="H1198" i="1"/>
  <c r="D1198" i="1"/>
  <c r="C1198" i="1"/>
  <c r="G1198" i="1" s="1"/>
  <c r="D1197" i="1"/>
  <c r="C1197" i="1"/>
  <c r="D1196" i="1"/>
  <c r="C1196" i="1"/>
  <c r="G1196" i="1" s="1"/>
  <c r="H1195" i="1"/>
  <c r="D1195" i="1"/>
  <c r="C1195" i="1"/>
  <c r="G1195" i="1" s="1"/>
  <c r="H1194" i="1"/>
  <c r="D1194" i="1"/>
  <c r="C1194" i="1"/>
  <c r="G1194" i="1" s="1"/>
  <c r="D1193" i="1"/>
  <c r="C1193" i="1"/>
  <c r="D1192" i="1"/>
  <c r="C1192" i="1"/>
  <c r="G1192" i="1" s="1"/>
  <c r="H1191" i="1"/>
  <c r="D1191" i="1"/>
  <c r="C1191" i="1"/>
  <c r="G1191" i="1" s="1"/>
  <c r="H1190" i="1"/>
  <c r="D1190" i="1"/>
  <c r="C1190" i="1"/>
  <c r="G1190" i="1" s="1"/>
  <c r="D1189" i="1"/>
  <c r="C1189" i="1"/>
  <c r="D1188" i="1"/>
  <c r="C1188" i="1"/>
  <c r="G1188" i="1" s="1"/>
  <c r="H1187" i="1"/>
  <c r="D1187" i="1"/>
  <c r="C1187" i="1"/>
  <c r="G1187" i="1" s="1"/>
  <c r="H1186" i="1"/>
  <c r="D1186" i="1"/>
  <c r="C1186" i="1"/>
  <c r="G1186" i="1" s="1"/>
  <c r="D1185" i="1"/>
  <c r="C1185" i="1"/>
  <c r="D1184" i="1"/>
  <c r="C1184" i="1"/>
  <c r="G1184" i="1" s="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D1166" i="1"/>
  <c r="G1166" i="1" s="1"/>
  <c r="C1166" i="1"/>
  <c r="H1165" i="1"/>
  <c r="G1165" i="1"/>
  <c r="D1165" i="1"/>
  <c r="C1165" i="1"/>
  <c r="H1164" i="1"/>
  <c r="G1164" i="1"/>
  <c r="D1164" i="1"/>
  <c r="C1164" i="1"/>
  <c r="H1163" i="1"/>
  <c r="D1163" i="1"/>
  <c r="G1163" i="1" s="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D1156" i="1"/>
  <c r="G1156" i="1" s="1"/>
  <c r="C1156" i="1"/>
  <c r="D1155" i="1"/>
  <c r="G1155" i="1" s="1"/>
  <c r="C1155" i="1"/>
  <c r="D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C1112" i="1"/>
  <c r="D1111" i="1"/>
  <c r="C1111" i="1"/>
  <c r="G1111" i="1" s="1"/>
  <c r="H1110" i="1"/>
  <c r="D1110" i="1"/>
  <c r="C1110" i="1"/>
  <c r="G1110" i="1" s="1"/>
  <c r="H1109" i="1"/>
  <c r="D1109" i="1"/>
  <c r="C1109" i="1"/>
  <c r="G1109" i="1" s="1"/>
  <c r="D1108" i="1"/>
  <c r="C1108" i="1"/>
  <c r="G1108" i="1" s="1"/>
  <c r="D1107" i="1"/>
  <c r="C1107" i="1"/>
  <c r="G1107" i="1" s="1"/>
  <c r="H1106" i="1"/>
  <c r="D1106" i="1"/>
  <c r="C1106" i="1"/>
  <c r="G1106" i="1" s="1"/>
  <c r="H1105" i="1"/>
  <c r="D1105" i="1"/>
  <c r="C1105" i="1"/>
  <c r="G1105" i="1" s="1"/>
  <c r="D1104" i="1"/>
  <c r="C1104" i="1"/>
  <c r="G1104" i="1" s="1"/>
  <c r="D1103" i="1"/>
  <c r="C1103" i="1"/>
  <c r="G1103" i="1" s="1"/>
  <c r="H1102" i="1"/>
  <c r="D1102" i="1"/>
  <c r="C1102" i="1"/>
  <c r="G1102" i="1" s="1"/>
  <c r="H1101" i="1"/>
  <c r="D1101" i="1"/>
  <c r="C1101" i="1"/>
  <c r="G1101" i="1" s="1"/>
  <c r="D1100" i="1"/>
  <c r="C1100" i="1"/>
  <c r="G1100" i="1" s="1"/>
  <c r="D1099" i="1"/>
  <c r="C1099" i="1"/>
  <c r="G1099" i="1" s="1"/>
  <c r="H1098" i="1"/>
  <c r="D1098" i="1"/>
  <c r="C1098" i="1"/>
  <c r="G1098" i="1" s="1"/>
  <c r="H1097" i="1"/>
  <c r="D1097" i="1"/>
  <c r="C1097" i="1"/>
  <c r="G1097" i="1" s="1"/>
  <c r="D1096" i="1"/>
  <c r="D1095" i="1"/>
  <c r="C1095" i="1"/>
  <c r="G1095" i="1" s="1"/>
  <c r="H1094" i="1"/>
  <c r="D1094" i="1"/>
  <c r="C1094" i="1"/>
  <c r="G1094" i="1" s="1"/>
  <c r="H1093" i="1"/>
  <c r="D1093" i="1"/>
  <c r="C1093" i="1"/>
  <c r="G1093" i="1" s="1"/>
  <c r="D1092" i="1"/>
  <c r="C1092" i="1"/>
  <c r="G1092" i="1" s="1"/>
  <c r="D1091" i="1"/>
  <c r="C1091" i="1"/>
  <c r="G1091" i="1" s="1"/>
  <c r="H1090" i="1"/>
  <c r="D1090" i="1"/>
  <c r="C1090" i="1"/>
  <c r="G1090" i="1" s="1"/>
  <c r="H1089" i="1"/>
  <c r="D1089" i="1"/>
  <c r="C1089" i="1"/>
  <c r="G1089" i="1" s="1"/>
  <c r="D1088" i="1"/>
  <c r="C1088" i="1"/>
  <c r="G1088" i="1" s="1"/>
  <c r="D1087" i="1"/>
  <c r="C1087" i="1"/>
  <c r="H1086" i="1"/>
  <c r="D1086" i="1"/>
  <c r="C1086" i="1"/>
  <c r="G1086" i="1" s="1"/>
  <c r="H1085" i="1"/>
  <c r="D1085" i="1"/>
  <c r="C1085" i="1"/>
  <c r="G1085" i="1" s="1"/>
  <c r="D1084" i="1"/>
  <c r="C1084" i="1"/>
  <c r="G1084" i="1" s="1"/>
  <c r="D1083" i="1"/>
  <c r="C1083" i="1"/>
  <c r="H1082" i="1"/>
  <c r="D1082" i="1"/>
  <c r="C1082" i="1"/>
  <c r="G1082" i="1" s="1"/>
  <c r="H1081" i="1"/>
  <c r="D1081" i="1"/>
  <c r="C1081" i="1"/>
  <c r="G1081" i="1" s="1"/>
  <c r="D1080" i="1"/>
  <c r="C1080" i="1"/>
  <c r="G1080" i="1" s="1"/>
  <c r="D1079" i="1"/>
  <c r="C1079" i="1"/>
  <c r="H1078" i="1"/>
  <c r="D1078" i="1"/>
  <c r="C1078" i="1"/>
  <c r="G1078" i="1" s="1"/>
  <c r="H1077" i="1"/>
  <c r="D1077" i="1"/>
  <c r="C1077" i="1"/>
  <c r="G1077" i="1" s="1"/>
  <c r="D1076" i="1"/>
  <c r="C1076" i="1"/>
  <c r="G1076" i="1" s="1"/>
  <c r="D1075" i="1"/>
  <c r="C1075" i="1"/>
  <c r="H1074" i="1"/>
  <c r="D1074" i="1"/>
  <c r="C1074" i="1"/>
  <c r="G1074" i="1" s="1"/>
  <c r="H1073" i="1"/>
  <c r="D1073" i="1"/>
  <c r="C1073" i="1"/>
  <c r="G1073" i="1" s="1"/>
  <c r="D1072" i="1"/>
  <c r="C1072" i="1"/>
  <c r="G1072" i="1" s="1"/>
  <c r="D1071" i="1"/>
  <c r="C1071" i="1"/>
  <c r="H1070" i="1"/>
  <c r="D1070" i="1"/>
  <c r="C1070" i="1"/>
  <c r="G1070" i="1" s="1"/>
  <c r="H1069" i="1"/>
  <c r="D1069" i="1"/>
  <c r="C1069" i="1"/>
  <c r="G1069" i="1" s="1"/>
  <c r="D1068" i="1"/>
  <c r="C1068" i="1"/>
  <c r="G1068" i="1" s="1"/>
  <c r="D1067" i="1"/>
  <c r="C1067" i="1"/>
  <c r="H1066" i="1"/>
  <c r="D1066" i="1"/>
  <c r="C1066" i="1"/>
  <c r="G1066" i="1" s="1"/>
  <c r="C1065" i="1"/>
  <c r="D1064" i="1"/>
  <c r="C1064" i="1"/>
  <c r="H1063" i="1"/>
  <c r="D1063" i="1"/>
  <c r="C1063" i="1"/>
  <c r="G1063" i="1" s="1"/>
  <c r="H1062" i="1"/>
  <c r="D1062" i="1"/>
  <c r="C1062" i="1"/>
  <c r="G1062" i="1" s="1"/>
  <c r="D1061" i="1"/>
  <c r="C1061" i="1"/>
  <c r="D1060" i="1"/>
  <c r="C1060" i="1"/>
  <c r="H1059" i="1"/>
  <c r="D1059" i="1"/>
  <c r="C1059" i="1"/>
  <c r="G1059" i="1" s="1"/>
  <c r="H1058" i="1"/>
  <c r="D1058" i="1"/>
  <c r="C1058" i="1"/>
  <c r="D1057" i="1"/>
  <c r="C1057" i="1"/>
  <c r="G1057" i="1" s="1"/>
  <c r="D1056" i="1"/>
  <c r="C1056" i="1"/>
  <c r="H1055" i="1"/>
  <c r="D1055" i="1"/>
  <c r="C1055" i="1"/>
  <c r="G1055" i="1" s="1"/>
  <c r="H1054" i="1"/>
  <c r="D1054" i="1"/>
  <c r="C1054" i="1"/>
  <c r="G1054" i="1" s="1"/>
  <c r="D1053" i="1"/>
  <c r="C1053" i="1"/>
  <c r="G1053" i="1" s="1"/>
  <c r="D1052" i="1"/>
  <c r="C1052" i="1"/>
  <c r="H1051" i="1"/>
  <c r="D1051" i="1"/>
  <c r="C1051" i="1"/>
  <c r="G1051" i="1" s="1"/>
  <c r="H1050" i="1"/>
  <c r="D1050" i="1"/>
  <c r="C1050" i="1"/>
  <c r="G1050" i="1" s="1"/>
  <c r="D1049" i="1"/>
  <c r="C1049" i="1"/>
  <c r="G1049" i="1" s="1"/>
  <c r="D1048" i="1"/>
  <c r="C1048" i="1"/>
  <c r="D1047" i="1"/>
  <c r="D1045" i="1"/>
  <c r="C1045" i="1"/>
  <c r="H1044" i="1"/>
  <c r="D1044" i="1"/>
  <c r="C1044" i="1"/>
  <c r="G1044" i="1" s="1"/>
  <c r="H1043" i="1"/>
  <c r="D1043" i="1"/>
  <c r="C1043" i="1"/>
  <c r="G1043" i="1" s="1"/>
  <c r="D1042" i="1"/>
  <c r="C1042" i="1"/>
  <c r="D1041" i="1"/>
  <c r="C1041" i="1"/>
  <c r="H1040" i="1"/>
  <c r="D1040" i="1"/>
  <c r="C1040" i="1"/>
  <c r="G1040" i="1" s="1"/>
  <c r="H1039" i="1"/>
  <c r="D1039" i="1"/>
  <c r="C1039" i="1"/>
  <c r="G1039" i="1" s="1"/>
  <c r="D1038" i="1"/>
  <c r="C1038" i="1"/>
  <c r="G1038" i="1" s="1"/>
  <c r="D1037" i="1"/>
  <c r="C1037" i="1"/>
  <c r="H1036" i="1"/>
  <c r="D1036" i="1"/>
  <c r="C1036" i="1"/>
  <c r="G1036" i="1" s="1"/>
  <c r="H1035" i="1"/>
  <c r="D1035" i="1"/>
  <c r="C1035" i="1"/>
  <c r="G1035" i="1" s="1"/>
  <c r="D1034" i="1"/>
  <c r="C1034" i="1"/>
  <c r="D1033" i="1"/>
  <c r="C1033" i="1"/>
  <c r="H1032" i="1"/>
  <c r="D1032" i="1"/>
  <c r="C1032" i="1"/>
  <c r="H1031" i="1"/>
  <c r="D1031" i="1"/>
  <c r="C1031" i="1"/>
  <c r="G1031" i="1" s="1"/>
  <c r="D1030" i="1"/>
  <c r="C1030" i="1"/>
  <c r="D1029" i="1"/>
  <c r="C1029" i="1"/>
  <c r="D1028" i="1"/>
  <c r="H1028" i="1" s="1"/>
  <c r="C1028" i="1"/>
  <c r="H1027" i="1"/>
  <c r="D1027" i="1"/>
  <c r="C1027" i="1"/>
  <c r="G1027" i="1" s="1"/>
  <c r="D1026" i="1"/>
  <c r="C1026" i="1"/>
  <c r="D1025" i="1"/>
  <c r="C1025" i="1"/>
  <c r="H1024" i="1"/>
  <c r="D1024" i="1"/>
  <c r="C1024" i="1"/>
  <c r="G1024" i="1" s="1"/>
  <c r="H1023" i="1"/>
  <c r="D1023" i="1"/>
  <c r="C1023" i="1"/>
  <c r="D1022" i="1"/>
  <c r="C1022" i="1"/>
  <c r="D1021" i="1"/>
  <c r="C1021" i="1"/>
  <c r="H1020" i="1"/>
  <c r="D1020" i="1"/>
  <c r="C1020" i="1"/>
  <c r="D1019" i="1"/>
  <c r="H1019" i="1" s="1"/>
  <c r="C1019" i="1"/>
  <c r="D1018" i="1"/>
  <c r="C1018" i="1"/>
  <c r="D1017" i="1"/>
  <c r="C1017" i="1"/>
  <c r="H1016" i="1"/>
  <c r="D1016" i="1"/>
  <c r="C1016" i="1"/>
  <c r="H1015" i="1"/>
  <c r="D1015" i="1"/>
  <c r="C1015" i="1"/>
  <c r="D1014" i="1"/>
  <c r="C1014" i="1"/>
  <c r="C1013" i="1"/>
  <c r="H1012" i="1"/>
  <c r="D1012" i="1"/>
  <c r="C1012" i="1"/>
  <c r="H1011" i="1"/>
  <c r="D1011" i="1"/>
  <c r="C1011" i="1"/>
  <c r="D1010" i="1"/>
  <c r="C1010" i="1"/>
  <c r="D1009" i="1"/>
  <c r="C1009" i="1"/>
  <c r="H1008" i="1"/>
  <c r="D1008" i="1"/>
  <c r="C1008" i="1"/>
  <c r="C1007" i="1"/>
  <c r="D1006" i="1"/>
  <c r="C1006" i="1"/>
  <c r="D1005" i="1"/>
  <c r="C1005" i="1"/>
  <c r="H1004" i="1"/>
  <c r="D1004" i="1"/>
  <c r="C1004" i="1"/>
  <c r="D1003" i="1"/>
  <c r="H1003" i="1" s="1"/>
  <c r="C1003" i="1"/>
  <c r="D1002" i="1"/>
  <c r="C1002" i="1"/>
  <c r="D1001" i="1"/>
  <c r="C1001" i="1"/>
  <c r="H1000" i="1"/>
  <c r="D1000" i="1"/>
  <c r="C1000" i="1"/>
  <c r="H999" i="1"/>
  <c r="D999" i="1"/>
  <c r="C999" i="1"/>
  <c r="D998" i="1"/>
  <c r="C998" i="1"/>
  <c r="C997" i="1"/>
  <c r="H996" i="1"/>
  <c r="D996" i="1"/>
  <c r="C996" i="1"/>
  <c r="H995" i="1"/>
  <c r="D995" i="1"/>
  <c r="C995" i="1"/>
  <c r="D994" i="1"/>
  <c r="C994" i="1"/>
  <c r="D993" i="1"/>
  <c r="C993" i="1"/>
  <c r="H992" i="1"/>
  <c r="D992" i="1"/>
  <c r="C992" i="1"/>
  <c r="D991" i="1"/>
  <c r="H991" i="1" s="1"/>
  <c r="C991" i="1"/>
  <c r="D989" i="1"/>
  <c r="C989" i="1"/>
  <c r="H988" i="1"/>
  <c r="D988" i="1"/>
  <c r="C988" i="1"/>
  <c r="H987" i="1"/>
  <c r="D987" i="1"/>
  <c r="C987" i="1"/>
  <c r="D986" i="1"/>
  <c r="C986" i="1"/>
  <c r="D983" i="1"/>
  <c r="H983" i="1" s="1"/>
  <c r="C983" i="1"/>
  <c r="D982" i="1"/>
  <c r="C982" i="1"/>
  <c r="H981" i="1"/>
  <c r="D981" i="1"/>
  <c r="C981" i="1"/>
  <c r="G981" i="1" s="1"/>
  <c r="D980" i="1"/>
  <c r="H980" i="1" s="1"/>
  <c r="C980" i="1"/>
  <c r="D979" i="1"/>
  <c r="C979" i="1"/>
  <c r="G979" i="1" s="1"/>
  <c r="D978" i="1"/>
  <c r="C978" i="1"/>
  <c r="D977" i="1"/>
  <c r="C977" i="1"/>
  <c r="G977" i="1" s="1"/>
  <c r="H976" i="1"/>
  <c r="D976" i="1"/>
  <c r="C976" i="1"/>
  <c r="D975" i="1"/>
  <c r="H975" i="1" s="1"/>
  <c r="C975" i="1"/>
  <c r="D974" i="1"/>
  <c r="C974" i="1"/>
  <c r="D973" i="1"/>
  <c r="C973" i="1"/>
  <c r="G973" i="1" s="1"/>
  <c r="D972" i="1"/>
  <c r="H972" i="1" s="1"/>
  <c r="C972" i="1"/>
  <c r="H971" i="1"/>
  <c r="D971" i="1"/>
  <c r="C971" i="1"/>
  <c r="G971" i="1" s="1"/>
  <c r="D970" i="1"/>
  <c r="C970" i="1"/>
  <c r="H969" i="1"/>
  <c r="D969" i="1"/>
  <c r="C969" i="1"/>
  <c r="G969" i="1" s="1"/>
  <c r="H968" i="1"/>
  <c r="D968" i="1"/>
  <c r="C968" i="1"/>
  <c r="D967" i="1"/>
  <c r="C967" i="1"/>
  <c r="D966" i="1"/>
  <c r="C966" i="1"/>
  <c r="H965" i="1"/>
  <c r="D965" i="1"/>
  <c r="C965" i="1"/>
  <c r="G965" i="1" s="1"/>
  <c r="D964" i="1"/>
  <c r="H964" i="1" s="1"/>
  <c r="C964" i="1"/>
  <c r="D963" i="1"/>
  <c r="C963" i="1"/>
  <c r="G963" i="1" s="1"/>
  <c r="D962" i="1"/>
  <c r="C962" i="1"/>
  <c r="D961" i="1"/>
  <c r="C961" i="1"/>
  <c r="G961" i="1" s="1"/>
  <c r="H960" i="1"/>
  <c r="D960" i="1"/>
  <c r="C960" i="1"/>
  <c r="D959" i="1"/>
  <c r="H959" i="1" s="1"/>
  <c r="C959" i="1"/>
  <c r="D958" i="1"/>
  <c r="C958" i="1"/>
  <c r="D957" i="1"/>
  <c r="C957" i="1"/>
  <c r="G957" i="1" s="1"/>
  <c r="D956" i="1"/>
  <c r="H956" i="1" s="1"/>
  <c r="C956" i="1"/>
  <c r="H955" i="1"/>
  <c r="D955" i="1"/>
  <c r="C955" i="1"/>
  <c r="G955" i="1" s="1"/>
  <c r="D954" i="1"/>
  <c r="C954" i="1"/>
  <c r="H953" i="1"/>
  <c r="D953" i="1"/>
  <c r="C953" i="1"/>
  <c r="G953" i="1" s="1"/>
  <c r="H952" i="1"/>
  <c r="D952" i="1"/>
  <c r="C952" i="1"/>
  <c r="D951" i="1"/>
  <c r="C951" i="1"/>
  <c r="D950" i="1"/>
  <c r="C950" i="1"/>
  <c r="H949" i="1"/>
  <c r="D949" i="1"/>
  <c r="C949" i="1"/>
  <c r="G949" i="1" s="1"/>
  <c r="D948" i="1"/>
  <c r="H948" i="1" s="1"/>
  <c r="C948" i="1"/>
  <c r="D947" i="1"/>
  <c r="C947" i="1"/>
  <c r="D946" i="1"/>
  <c r="C946" i="1"/>
  <c r="D945" i="1"/>
  <c r="C945" i="1"/>
  <c r="G945" i="1" s="1"/>
  <c r="H944" i="1"/>
  <c r="D944" i="1"/>
  <c r="C944" i="1"/>
  <c r="D943" i="1"/>
  <c r="H943" i="1" s="1"/>
  <c r="C943" i="1"/>
  <c r="D942" i="1"/>
  <c r="C942" i="1"/>
  <c r="D941" i="1"/>
  <c r="C941" i="1"/>
  <c r="G941" i="1" s="1"/>
  <c r="D940" i="1"/>
  <c r="H940" i="1" s="1"/>
  <c r="C940" i="1"/>
  <c r="H939" i="1"/>
  <c r="D939" i="1"/>
  <c r="C939" i="1"/>
  <c r="G939" i="1" s="1"/>
  <c r="D938" i="1"/>
  <c r="C938" i="1"/>
  <c r="H937" i="1"/>
  <c r="D937" i="1"/>
  <c r="C937" i="1"/>
  <c r="G937" i="1" s="1"/>
  <c r="H936" i="1"/>
  <c r="D936" i="1"/>
  <c r="C936" i="1"/>
  <c r="D935" i="1"/>
  <c r="C935" i="1"/>
  <c r="D934" i="1"/>
  <c r="C934" i="1"/>
  <c r="H933" i="1"/>
  <c r="D933" i="1"/>
  <c r="C933" i="1"/>
  <c r="G933" i="1" s="1"/>
  <c r="D932" i="1"/>
  <c r="H932" i="1" s="1"/>
  <c r="C932" i="1"/>
  <c r="D931" i="1"/>
  <c r="C931" i="1"/>
  <c r="G931" i="1" s="1"/>
  <c r="D930" i="1"/>
  <c r="C930" i="1"/>
  <c r="D929" i="1"/>
  <c r="C929" i="1"/>
  <c r="G929" i="1" s="1"/>
  <c r="H928" i="1"/>
  <c r="D928" i="1"/>
  <c r="C928" i="1"/>
  <c r="D927" i="1"/>
  <c r="H927" i="1" s="1"/>
  <c r="C927" i="1"/>
  <c r="D926" i="1"/>
  <c r="C926" i="1"/>
  <c r="D925" i="1"/>
  <c r="C925" i="1"/>
  <c r="G925" i="1" s="1"/>
  <c r="D924" i="1"/>
  <c r="H924" i="1" s="1"/>
  <c r="C924" i="1"/>
  <c r="H923" i="1"/>
  <c r="D923" i="1"/>
  <c r="C923" i="1"/>
  <c r="G923" i="1" s="1"/>
  <c r="D922" i="1"/>
  <c r="C922" i="1"/>
  <c r="H921" i="1"/>
  <c r="D921" i="1"/>
  <c r="C921" i="1"/>
  <c r="G921" i="1" s="1"/>
  <c r="H920" i="1"/>
  <c r="D920" i="1"/>
  <c r="C920" i="1"/>
  <c r="D919" i="1"/>
  <c r="C919" i="1"/>
  <c r="D918" i="1"/>
  <c r="C918" i="1"/>
  <c r="H917" i="1"/>
  <c r="D917" i="1"/>
  <c r="C917" i="1"/>
  <c r="G917" i="1" s="1"/>
  <c r="D916" i="1"/>
  <c r="H916" i="1" s="1"/>
  <c r="C916" i="1"/>
  <c r="D915" i="1"/>
  <c r="C915" i="1"/>
  <c r="G915" i="1" s="1"/>
  <c r="D914" i="1"/>
  <c r="C914" i="1"/>
  <c r="D913" i="1"/>
  <c r="C913" i="1"/>
  <c r="G913" i="1" s="1"/>
  <c r="H912" i="1"/>
  <c r="D912" i="1"/>
  <c r="C912" i="1"/>
  <c r="D911" i="1"/>
  <c r="H911" i="1" s="1"/>
  <c r="C911" i="1"/>
  <c r="H910" i="1"/>
  <c r="D910" i="1"/>
  <c r="C910" i="1"/>
  <c r="G910" i="1" s="1"/>
  <c r="D909" i="1"/>
  <c r="C909" i="1"/>
  <c r="D908" i="1"/>
  <c r="C908" i="1"/>
  <c r="G908" i="1" s="1"/>
  <c r="D907" i="1"/>
  <c r="H907" i="1" s="1"/>
  <c r="C907" i="1"/>
  <c r="H906" i="1"/>
  <c r="D906" i="1"/>
  <c r="C906" i="1"/>
  <c r="G906" i="1" s="1"/>
  <c r="D905" i="1"/>
  <c r="C905" i="1"/>
  <c r="D904" i="1"/>
  <c r="C904" i="1"/>
  <c r="G904" i="1" s="1"/>
  <c r="D903" i="1"/>
  <c r="H903" i="1" s="1"/>
  <c r="C903" i="1"/>
  <c r="H902" i="1"/>
  <c r="D902" i="1"/>
  <c r="C902" i="1"/>
  <c r="G902" i="1" s="1"/>
  <c r="D901" i="1"/>
  <c r="C901" i="1"/>
  <c r="D900" i="1"/>
  <c r="C900" i="1"/>
  <c r="G900" i="1" s="1"/>
  <c r="D899" i="1"/>
  <c r="H899" i="1" s="1"/>
  <c r="C899" i="1"/>
  <c r="H898" i="1"/>
  <c r="D898" i="1"/>
  <c r="C898" i="1"/>
  <c r="G898" i="1" s="1"/>
  <c r="D897" i="1"/>
  <c r="C897" i="1"/>
  <c r="D896" i="1"/>
  <c r="C896" i="1"/>
  <c r="G896" i="1" s="1"/>
  <c r="D895" i="1"/>
  <c r="H895" i="1" s="1"/>
  <c r="C895" i="1"/>
  <c r="H894" i="1"/>
  <c r="D894" i="1"/>
  <c r="C894" i="1"/>
  <c r="G894" i="1" s="1"/>
  <c r="D893" i="1"/>
  <c r="C893" i="1"/>
  <c r="D892" i="1"/>
  <c r="C892" i="1"/>
  <c r="G892" i="1" s="1"/>
  <c r="D891" i="1"/>
  <c r="H891" i="1" s="1"/>
  <c r="C891" i="1"/>
  <c r="H890" i="1"/>
  <c r="D890" i="1"/>
  <c r="C890" i="1"/>
  <c r="G890" i="1" s="1"/>
  <c r="D889" i="1"/>
  <c r="C889" i="1"/>
  <c r="D888" i="1"/>
  <c r="C888" i="1"/>
  <c r="G888" i="1" s="1"/>
  <c r="D887" i="1"/>
  <c r="H887" i="1" s="1"/>
  <c r="C887" i="1"/>
  <c r="H886" i="1"/>
  <c r="D886" i="1"/>
  <c r="C886" i="1"/>
  <c r="G886" i="1" s="1"/>
  <c r="D885" i="1"/>
  <c r="C885" i="1"/>
  <c r="D884" i="1"/>
  <c r="C884" i="1"/>
  <c r="G884" i="1" s="1"/>
  <c r="D883" i="1"/>
  <c r="H883" i="1" s="1"/>
  <c r="C883" i="1"/>
  <c r="H882" i="1"/>
  <c r="D882" i="1"/>
  <c r="C882" i="1"/>
  <c r="G882" i="1" s="1"/>
  <c r="D881" i="1"/>
  <c r="C881" i="1"/>
  <c r="D880" i="1"/>
  <c r="H880" i="1" s="1"/>
  <c r="C880" i="1"/>
  <c r="G880" i="1" s="1"/>
  <c r="D879" i="1"/>
  <c r="H879" i="1" s="1"/>
  <c r="C879" i="1"/>
  <c r="G879" i="1" s="1"/>
  <c r="D878" i="1"/>
  <c r="H878" i="1" s="1"/>
  <c r="C878" i="1"/>
  <c r="G878" i="1" s="1"/>
  <c r="D877" i="1"/>
  <c r="H877" i="1" s="1"/>
  <c r="C877" i="1"/>
  <c r="G877" i="1" s="1"/>
  <c r="D876" i="1"/>
  <c r="H876" i="1" s="1"/>
  <c r="C876" i="1"/>
  <c r="G876" i="1" s="1"/>
  <c r="D875" i="1"/>
  <c r="H875" i="1" s="1"/>
  <c r="C875" i="1"/>
  <c r="G875" i="1" s="1"/>
  <c r="D874" i="1"/>
  <c r="H874" i="1" s="1"/>
  <c r="C874" i="1"/>
  <c r="G874" i="1" s="1"/>
  <c r="D873" i="1"/>
  <c r="H873" i="1" s="1"/>
  <c r="C873" i="1"/>
  <c r="G873" i="1" s="1"/>
  <c r="D872" i="1"/>
  <c r="H872" i="1" s="1"/>
  <c r="C872" i="1"/>
  <c r="G872" i="1" s="1"/>
  <c r="D871" i="1"/>
  <c r="H871" i="1" s="1"/>
  <c r="C871" i="1"/>
  <c r="G871" i="1" s="1"/>
  <c r="D870" i="1"/>
  <c r="H870" i="1" s="1"/>
  <c r="C870" i="1"/>
  <c r="G870" i="1" s="1"/>
  <c r="D869" i="1"/>
  <c r="H869" i="1" s="1"/>
  <c r="C869" i="1"/>
  <c r="G869" i="1" s="1"/>
  <c r="D868" i="1"/>
  <c r="H868" i="1" s="1"/>
  <c r="C868" i="1"/>
  <c r="G868" i="1" s="1"/>
  <c r="D867" i="1"/>
  <c r="H867" i="1" s="1"/>
  <c r="C867" i="1"/>
  <c r="G867" i="1" s="1"/>
  <c r="D866" i="1"/>
  <c r="H866" i="1" s="1"/>
  <c r="C866" i="1"/>
  <c r="G866" i="1" s="1"/>
  <c r="D865" i="1"/>
  <c r="H865" i="1" s="1"/>
  <c r="C865" i="1"/>
  <c r="G865" i="1" s="1"/>
  <c r="D864" i="1"/>
  <c r="H864" i="1" s="1"/>
  <c r="C864" i="1"/>
  <c r="G864" i="1" s="1"/>
  <c r="D863" i="1"/>
  <c r="H863" i="1" s="1"/>
  <c r="C863" i="1"/>
  <c r="G863" i="1" s="1"/>
  <c r="D862" i="1"/>
  <c r="H862" i="1" s="1"/>
  <c r="C862" i="1"/>
  <c r="G862" i="1" s="1"/>
  <c r="D861" i="1"/>
  <c r="H861" i="1" s="1"/>
  <c r="C861" i="1"/>
  <c r="G861" i="1" s="1"/>
  <c r="D860" i="1"/>
  <c r="H860" i="1" s="1"/>
  <c r="C860" i="1"/>
  <c r="G860" i="1" s="1"/>
  <c r="D859" i="1"/>
  <c r="H859" i="1" s="1"/>
  <c r="C859" i="1"/>
  <c r="G859" i="1" s="1"/>
  <c r="D858" i="1"/>
  <c r="H858" i="1" s="1"/>
  <c r="C858" i="1"/>
  <c r="G858" i="1" s="1"/>
  <c r="D857" i="1"/>
  <c r="H857" i="1" s="1"/>
  <c r="C857" i="1"/>
  <c r="G857" i="1" s="1"/>
  <c r="D856" i="1"/>
  <c r="H856" i="1" s="1"/>
  <c r="C856" i="1"/>
  <c r="G856" i="1" s="1"/>
  <c r="D855" i="1"/>
  <c r="H855" i="1" s="1"/>
  <c r="C855" i="1"/>
  <c r="G855" i="1" s="1"/>
  <c r="D854" i="1"/>
  <c r="H854" i="1" s="1"/>
  <c r="C854" i="1"/>
  <c r="G854" i="1" s="1"/>
  <c r="D853" i="1"/>
  <c r="H853" i="1" s="1"/>
  <c r="C853" i="1"/>
  <c r="G853" i="1" s="1"/>
  <c r="D852" i="1"/>
  <c r="H852" i="1" s="1"/>
  <c r="C852" i="1"/>
  <c r="G852" i="1" s="1"/>
  <c r="D851" i="1"/>
  <c r="H851" i="1" s="1"/>
  <c r="C851" i="1"/>
  <c r="G851" i="1" s="1"/>
  <c r="D850" i="1"/>
  <c r="H850" i="1" s="1"/>
  <c r="C850" i="1"/>
  <c r="G850" i="1" s="1"/>
  <c r="D849" i="1"/>
  <c r="H849" i="1" s="1"/>
  <c r="C849" i="1"/>
  <c r="G849" i="1" s="1"/>
  <c r="D848" i="1"/>
  <c r="H848" i="1" s="1"/>
  <c r="C848" i="1"/>
  <c r="G848" i="1" s="1"/>
  <c r="D847" i="1"/>
  <c r="H847" i="1" s="1"/>
  <c r="C847" i="1"/>
  <c r="G847" i="1" s="1"/>
  <c r="D846" i="1"/>
  <c r="H846" i="1" s="1"/>
  <c r="C846" i="1"/>
  <c r="G846" i="1" s="1"/>
  <c r="D845" i="1"/>
  <c r="H845" i="1" s="1"/>
  <c r="C845" i="1"/>
  <c r="G845" i="1" s="1"/>
  <c r="D844" i="1"/>
  <c r="H844" i="1" s="1"/>
  <c r="C844" i="1"/>
  <c r="G844" i="1" s="1"/>
  <c r="D843" i="1"/>
  <c r="H843" i="1" s="1"/>
  <c r="C843" i="1"/>
  <c r="G843" i="1" s="1"/>
  <c r="D842" i="1"/>
  <c r="H842" i="1" s="1"/>
  <c r="C842" i="1"/>
  <c r="G842" i="1" s="1"/>
  <c r="D841" i="1"/>
  <c r="H841" i="1" s="1"/>
  <c r="C841" i="1"/>
  <c r="G841" i="1" s="1"/>
  <c r="D840" i="1"/>
  <c r="H840" i="1" s="1"/>
  <c r="C840" i="1"/>
  <c r="G840" i="1" s="1"/>
  <c r="D839" i="1"/>
  <c r="H839" i="1" s="1"/>
  <c r="C839" i="1"/>
  <c r="G839" i="1" s="1"/>
  <c r="D838" i="1"/>
  <c r="H838" i="1" s="1"/>
  <c r="C838" i="1"/>
  <c r="G838" i="1" s="1"/>
  <c r="D837" i="1"/>
  <c r="H837" i="1" s="1"/>
  <c r="C837" i="1"/>
  <c r="G837" i="1" s="1"/>
  <c r="D836" i="1"/>
  <c r="H836" i="1" s="1"/>
  <c r="C836" i="1"/>
  <c r="G836" i="1" s="1"/>
  <c r="D835" i="1"/>
  <c r="H835" i="1" s="1"/>
  <c r="C835" i="1"/>
  <c r="G835" i="1" s="1"/>
  <c r="D834" i="1"/>
  <c r="H834" i="1" s="1"/>
  <c r="C834" i="1"/>
  <c r="G834" i="1" s="1"/>
  <c r="D833" i="1"/>
  <c r="H833" i="1" s="1"/>
  <c r="C833" i="1"/>
  <c r="G833" i="1" s="1"/>
  <c r="D832" i="1"/>
  <c r="H832" i="1" s="1"/>
  <c r="C832" i="1"/>
  <c r="G832" i="1" s="1"/>
  <c r="D831" i="1"/>
  <c r="H831" i="1" s="1"/>
  <c r="C831" i="1"/>
  <c r="G831" i="1" s="1"/>
  <c r="D830" i="1"/>
  <c r="H830" i="1" s="1"/>
  <c r="C830" i="1"/>
  <c r="G830" i="1" s="1"/>
  <c r="D829" i="1"/>
  <c r="H829" i="1" s="1"/>
  <c r="C829" i="1"/>
  <c r="G829" i="1" s="1"/>
  <c r="D828" i="1"/>
  <c r="H828" i="1" s="1"/>
  <c r="C828" i="1"/>
  <c r="G828" i="1" s="1"/>
  <c r="D827" i="1"/>
  <c r="H827" i="1" s="1"/>
  <c r="C827" i="1"/>
  <c r="G827" i="1" s="1"/>
  <c r="D826" i="1"/>
  <c r="H826" i="1" s="1"/>
  <c r="C826" i="1"/>
  <c r="G826" i="1" s="1"/>
  <c r="D825" i="1"/>
  <c r="H825" i="1" s="1"/>
  <c r="C825" i="1"/>
  <c r="G825" i="1" s="1"/>
  <c r="D824" i="1"/>
  <c r="H824" i="1" s="1"/>
  <c r="C824" i="1"/>
  <c r="G824" i="1" s="1"/>
  <c r="D823" i="1"/>
  <c r="H823" i="1" s="1"/>
  <c r="C823" i="1"/>
  <c r="G823" i="1" s="1"/>
  <c r="D822" i="1"/>
  <c r="H822" i="1" s="1"/>
  <c r="C822" i="1"/>
  <c r="G822" i="1" s="1"/>
  <c r="D821" i="1"/>
  <c r="H821" i="1" s="1"/>
  <c r="C821" i="1"/>
  <c r="G821" i="1" s="1"/>
  <c r="D820" i="1"/>
  <c r="H820" i="1" s="1"/>
  <c r="C820" i="1"/>
  <c r="G820" i="1" s="1"/>
  <c r="D819" i="1"/>
  <c r="H819" i="1" s="1"/>
  <c r="C819" i="1"/>
  <c r="G819" i="1" s="1"/>
  <c r="D818" i="1"/>
  <c r="H818" i="1" s="1"/>
  <c r="C818" i="1"/>
  <c r="G818" i="1" s="1"/>
  <c r="D817" i="1"/>
  <c r="H817" i="1" s="1"/>
  <c r="C817" i="1"/>
  <c r="G817" i="1" s="1"/>
  <c r="D816" i="1"/>
  <c r="H816" i="1" s="1"/>
  <c r="C816" i="1"/>
  <c r="D815" i="1"/>
  <c r="H815" i="1" s="1"/>
  <c r="C815" i="1"/>
  <c r="D814" i="1"/>
  <c r="H814" i="1" s="1"/>
  <c r="C814" i="1"/>
  <c r="D813" i="1"/>
  <c r="C813" i="1"/>
  <c r="D812" i="1"/>
  <c r="C812" i="1"/>
  <c r="D811" i="1"/>
  <c r="H811" i="1" s="1"/>
  <c r="C811" i="1"/>
  <c r="D810" i="1"/>
  <c r="H810" i="1" s="1"/>
  <c r="C810" i="1"/>
  <c r="D809" i="1"/>
  <c r="H809" i="1" s="1"/>
  <c r="C809" i="1"/>
  <c r="D808" i="1"/>
  <c r="H808" i="1" s="1"/>
  <c r="C808" i="1"/>
  <c r="D807" i="1"/>
  <c r="H807" i="1" s="1"/>
  <c r="C807" i="1"/>
  <c r="D806" i="1"/>
  <c r="H806" i="1" s="1"/>
  <c r="C806" i="1"/>
  <c r="D805" i="1"/>
  <c r="H805" i="1" s="1"/>
  <c r="C805" i="1"/>
  <c r="D804" i="1"/>
  <c r="H804" i="1" s="1"/>
  <c r="C804" i="1"/>
  <c r="D803" i="1"/>
  <c r="H803" i="1" s="1"/>
  <c r="C803" i="1"/>
  <c r="D802" i="1"/>
  <c r="H802" i="1" s="1"/>
  <c r="C802" i="1"/>
  <c r="D801" i="1"/>
  <c r="H801" i="1" s="1"/>
  <c r="C801" i="1"/>
  <c r="D800" i="1"/>
  <c r="H800" i="1" s="1"/>
  <c r="C800" i="1"/>
  <c r="D799" i="1"/>
  <c r="H799" i="1" s="1"/>
  <c r="C799" i="1"/>
  <c r="D798" i="1"/>
  <c r="H798" i="1" s="1"/>
  <c r="C798" i="1"/>
  <c r="D797" i="1"/>
  <c r="H797" i="1" s="1"/>
  <c r="C797" i="1"/>
  <c r="D796" i="1"/>
  <c r="H796" i="1" s="1"/>
  <c r="C796" i="1"/>
  <c r="D795" i="1"/>
  <c r="H795" i="1" s="1"/>
  <c r="C795" i="1"/>
  <c r="D794" i="1"/>
  <c r="H794" i="1" s="1"/>
  <c r="C794" i="1"/>
  <c r="D793" i="1"/>
  <c r="H793" i="1" s="1"/>
  <c r="C793" i="1"/>
  <c r="D792" i="1"/>
  <c r="H792" i="1" s="1"/>
  <c r="C792" i="1"/>
  <c r="D791" i="1"/>
  <c r="H791" i="1" s="1"/>
  <c r="C791" i="1"/>
  <c r="D790" i="1"/>
  <c r="H790" i="1" s="1"/>
  <c r="C790" i="1"/>
  <c r="D789" i="1"/>
  <c r="H789" i="1" s="1"/>
  <c r="C789" i="1"/>
  <c r="D788" i="1"/>
  <c r="H788" i="1" s="1"/>
  <c r="C788" i="1"/>
  <c r="D787" i="1"/>
  <c r="H787" i="1" s="1"/>
  <c r="C787" i="1"/>
  <c r="D786" i="1"/>
  <c r="H786" i="1" s="1"/>
  <c r="C786" i="1"/>
  <c r="D785" i="1"/>
  <c r="H785" i="1" s="1"/>
  <c r="C785" i="1"/>
  <c r="D784" i="1"/>
  <c r="H784" i="1" s="1"/>
  <c r="C784" i="1"/>
  <c r="D783" i="1"/>
  <c r="H783" i="1" s="1"/>
  <c r="C783" i="1"/>
  <c r="D782" i="1"/>
  <c r="H782" i="1" s="1"/>
  <c r="C782" i="1"/>
  <c r="D781" i="1"/>
  <c r="H781" i="1" s="1"/>
  <c r="C781" i="1"/>
  <c r="D780" i="1"/>
  <c r="H780" i="1" s="1"/>
  <c r="C780" i="1"/>
  <c r="D779" i="1"/>
  <c r="H779" i="1" s="1"/>
  <c r="C779" i="1"/>
  <c r="D778" i="1"/>
  <c r="H778" i="1" s="1"/>
  <c r="C778" i="1"/>
  <c r="D777" i="1"/>
  <c r="H777" i="1" s="1"/>
  <c r="C777"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D761" i="1"/>
  <c r="H761" i="1" s="1"/>
  <c r="C761" i="1"/>
  <c r="D760" i="1"/>
  <c r="H760" i="1" s="1"/>
  <c r="C760" i="1"/>
  <c r="D759" i="1"/>
  <c r="H759" i="1" s="1"/>
  <c r="C759" i="1"/>
  <c r="D758" i="1"/>
  <c r="H758" i="1" s="1"/>
  <c r="C758" i="1"/>
  <c r="D757" i="1"/>
  <c r="H757" i="1" s="1"/>
  <c r="C757" i="1"/>
  <c r="D756" i="1"/>
  <c r="H756" i="1" s="1"/>
  <c r="C756" i="1"/>
  <c r="D755" i="1"/>
  <c r="H755" i="1" s="1"/>
  <c r="C755" i="1"/>
  <c r="D754" i="1"/>
  <c r="H754" i="1" s="1"/>
  <c r="C754" i="1"/>
  <c r="D753" i="1"/>
  <c r="H753" i="1" s="1"/>
  <c r="C753" i="1"/>
  <c r="D752" i="1"/>
  <c r="H752" i="1" s="1"/>
  <c r="C752" i="1"/>
  <c r="D751" i="1"/>
  <c r="H751" i="1" s="1"/>
  <c r="C751" i="1"/>
  <c r="D750" i="1"/>
  <c r="H750" i="1" s="1"/>
  <c r="C750" i="1"/>
  <c r="D749" i="1"/>
  <c r="H749" i="1" s="1"/>
  <c r="C749" i="1"/>
  <c r="D748" i="1"/>
  <c r="H748" i="1" s="1"/>
  <c r="C748" i="1"/>
  <c r="D747" i="1"/>
  <c r="H747" i="1" s="1"/>
  <c r="C747" i="1"/>
  <c r="D746" i="1"/>
  <c r="H746" i="1" s="1"/>
  <c r="C746" i="1"/>
  <c r="D745" i="1"/>
  <c r="H745" i="1" s="1"/>
  <c r="C745" i="1"/>
  <c r="D744" i="1"/>
  <c r="H744" i="1" s="1"/>
  <c r="C744" i="1"/>
  <c r="D743" i="1"/>
  <c r="H743" i="1" s="1"/>
  <c r="C743" i="1"/>
  <c r="D742" i="1"/>
  <c r="H742" i="1" s="1"/>
  <c r="C742" i="1"/>
  <c r="D741" i="1"/>
  <c r="H741" i="1" s="1"/>
  <c r="C741" i="1"/>
  <c r="D740" i="1"/>
  <c r="H740" i="1" s="1"/>
  <c r="C740" i="1"/>
  <c r="D739" i="1"/>
  <c r="H739" i="1" s="1"/>
  <c r="C739" i="1"/>
  <c r="D738" i="1"/>
  <c r="H738" i="1" s="1"/>
  <c r="C738" i="1"/>
  <c r="D737" i="1"/>
  <c r="H737" i="1" s="1"/>
  <c r="C737" i="1"/>
  <c r="D736" i="1"/>
  <c r="H736" i="1" s="1"/>
  <c r="C736" i="1"/>
  <c r="D735" i="1"/>
  <c r="H735" i="1" s="1"/>
  <c r="C735" i="1"/>
  <c r="D734" i="1"/>
  <c r="H734" i="1" s="1"/>
  <c r="C734" i="1"/>
  <c r="D733" i="1"/>
  <c r="H733" i="1" s="1"/>
  <c r="C733" i="1"/>
  <c r="D732" i="1"/>
  <c r="H732" i="1" s="1"/>
  <c r="C732" i="1"/>
  <c r="D731" i="1"/>
  <c r="H731" i="1" s="1"/>
  <c r="C731" i="1"/>
  <c r="D730" i="1"/>
  <c r="H730" i="1" s="1"/>
  <c r="C730" i="1"/>
  <c r="D729" i="1"/>
  <c r="H729" i="1" s="1"/>
  <c r="C729" i="1"/>
  <c r="D728" i="1"/>
  <c r="H728" i="1" s="1"/>
  <c r="C728" i="1"/>
  <c r="D727" i="1"/>
  <c r="H727" i="1" s="1"/>
  <c r="C727" i="1"/>
  <c r="D726" i="1"/>
  <c r="H726" i="1" s="1"/>
  <c r="C726" i="1"/>
  <c r="D725" i="1"/>
  <c r="H725" i="1" s="1"/>
  <c r="C725" i="1"/>
  <c r="D724" i="1"/>
  <c r="H724" i="1" s="1"/>
  <c r="C724" i="1"/>
  <c r="D723" i="1"/>
  <c r="H723" i="1" s="1"/>
  <c r="C723" i="1"/>
  <c r="D722" i="1"/>
  <c r="H722" i="1" s="1"/>
  <c r="C722" i="1"/>
  <c r="D721" i="1"/>
  <c r="H721" i="1" s="1"/>
  <c r="C721" i="1"/>
  <c r="D720" i="1"/>
  <c r="H720" i="1" s="1"/>
  <c r="C720" i="1"/>
  <c r="D719" i="1"/>
  <c r="H719" i="1" s="1"/>
  <c r="C719" i="1"/>
  <c r="D718" i="1"/>
  <c r="H718" i="1" s="1"/>
  <c r="C718" i="1"/>
  <c r="D717" i="1"/>
  <c r="H717" i="1" s="1"/>
  <c r="C717" i="1"/>
  <c r="D716" i="1"/>
  <c r="H716" i="1" s="1"/>
  <c r="C716" i="1"/>
  <c r="D715" i="1"/>
  <c r="H715" i="1" s="1"/>
  <c r="C715" i="1"/>
  <c r="D714" i="1"/>
  <c r="H714" i="1" s="1"/>
  <c r="C714" i="1"/>
  <c r="D713" i="1"/>
  <c r="H713" i="1" s="1"/>
  <c r="C713" i="1"/>
  <c r="D712" i="1"/>
  <c r="H712" i="1" s="1"/>
  <c r="C712" i="1"/>
  <c r="D711" i="1"/>
  <c r="H711" i="1" s="1"/>
  <c r="C711" i="1"/>
  <c r="D710" i="1"/>
  <c r="H710" i="1" s="1"/>
  <c r="C710" i="1"/>
  <c r="D709" i="1"/>
  <c r="H709" i="1" s="1"/>
  <c r="C709" i="1"/>
  <c r="D708" i="1"/>
  <c r="H708" i="1" s="1"/>
  <c r="C708" i="1"/>
  <c r="D707" i="1"/>
  <c r="H707" i="1" s="1"/>
  <c r="C707" i="1"/>
  <c r="D706" i="1"/>
  <c r="H706" i="1" s="1"/>
  <c r="C706" i="1"/>
  <c r="D705" i="1"/>
  <c r="H705" i="1" s="1"/>
  <c r="C705" i="1"/>
  <c r="D704" i="1"/>
  <c r="H704" i="1" s="1"/>
  <c r="C704" i="1"/>
  <c r="H703" i="1"/>
  <c r="D703" i="1"/>
  <c r="G703" i="1" s="1"/>
  <c r="C703" i="1"/>
  <c r="H702" i="1"/>
  <c r="D702" i="1"/>
  <c r="G702" i="1" s="1"/>
  <c r="C702" i="1"/>
  <c r="H701" i="1"/>
  <c r="D701" i="1"/>
  <c r="G701" i="1" s="1"/>
  <c r="C701" i="1"/>
  <c r="H700" i="1"/>
  <c r="D700" i="1"/>
  <c r="G700" i="1" s="1"/>
  <c r="C700" i="1"/>
  <c r="H699" i="1"/>
  <c r="D699" i="1"/>
  <c r="G699" i="1" s="1"/>
  <c r="C699" i="1"/>
  <c r="H698" i="1"/>
  <c r="D698" i="1"/>
  <c r="G698" i="1" s="1"/>
  <c r="C698" i="1"/>
  <c r="H697" i="1"/>
  <c r="D697" i="1"/>
  <c r="G697" i="1" s="1"/>
  <c r="C697" i="1"/>
  <c r="H696" i="1"/>
  <c r="D696" i="1"/>
  <c r="G696" i="1" s="1"/>
  <c r="C696" i="1"/>
  <c r="H695" i="1"/>
  <c r="D695" i="1"/>
  <c r="G695" i="1" s="1"/>
  <c r="C695" i="1"/>
  <c r="H694" i="1"/>
  <c r="D694" i="1"/>
  <c r="G694" i="1" s="1"/>
  <c r="C694" i="1"/>
  <c r="H693" i="1"/>
  <c r="D693" i="1"/>
  <c r="G693" i="1" s="1"/>
  <c r="C693" i="1"/>
  <c r="H692" i="1"/>
  <c r="D692" i="1"/>
  <c r="G692" i="1" s="1"/>
  <c r="C692" i="1"/>
  <c r="H691" i="1"/>
  <c r="D691" i="1"/>
  <c r="G691" i="1" s="1"/>
  <c r="C691" i="1"/>
  <c r="D690" i="1"/>
  <c r="G690" i="1" s="1"/>
  <c r="C690" i="1"/>
  <c r="D689" i="1"/>
  <c r="G689" i="1" s="1"/>
  <c r="C689" i="1"/>
  <c r="H688" i="1"/>
  <c r="D688" i="1"/>
  <c r="G688" i="1" s="1"/>
  <c r="C688" i="1"/>
  <c r="H687" i="1"/>
  <c r="D687" i="1"/>
  <c r="G687" i="1" s="1"/>
  <c r="C687" i="1"/>
  <c r="H686" i="1"/>
  <c r="D686" i="1"/>
  <c r="G686" i="1" s="1"/>
  <c r="C686" i="1"/>
  <c r="H685" i="1"/>
  <c r="D685" i="1"/>
  <c r="G685" i="1" s="1"/>
  <c r="C685" i="1"/>
  <c r="H684" i="1"/>
  <c r="D684" i="1"/>
  <c r="G684" i="1" s="1"/>
  <c r="C684" i="1"/>
  <c r="H683" i="1"/>
  <c r="D683" i="1"/>
  <c r="G683" i="1" s="1"/>
  <c r="C683" i="1"/>
  <c r="H682" i="1"/>
  <c r="D682" i="1"/>
  <c r="G682" i="1" s="1"/>
  <c r="C682" i="1"/>
  <c r="H681" i="1"/>
  <c r="D681" i="1"/>
  <c r="G681" i="1" s="1"/>
  <c r="C681" i="1"/>
  <c r="H680" i="1"/>
  <c r="D680" i="1"/>
  <c r="G680" i="1" s="1"/>
  <c r="C680" i="1"/>
  <c r="H679" i="1"/>
  <c r="D679" i="1"/>
  <c r="G679" i="1" s="1"/>
  <c r="C679" i="1"/>
  <c r="H678" i="1"/>
  <c r="D678" i="1"/>
  <c r="G678" i="1" s="1"/>
  <c r="C678" i="1"/>
  <c r="H677" i="1"/>
  <c r="D677" i="1"/>
  <c r="G677" i="1" s="1"/>
  <c r="C677" i="1"/>
  <c r="H676" i="1"/>
  <c r="D676" i="1"/>
  <c r="G676" i="1" s="1"/>
  <c r="C676" i="1"/>
  <c r="H675" i="1"/>
  <c r="D675" i="1"/>
  <c r="G675" i="1" s="1"/>
  <c r="C675" i="1"/>
  <c r="H674" i="1"/>
  <c r="D674" i="1"/>
  <c r="G674" i="1" s="1"/>
  <c r="C674" i="1"/>
  <c r="H673" i="1"/>
  <c r="D673" i="1"/>
  <c r="G673" i="1" s="1"/>
  <c r="C673" i="1"/>
  <c r="H672" i="1"/>
  <c r="D672" i="1"/>
  <c r="G672" i="1" s="1"/>
  <c r="C672" i="1"/>
  <c r="H671" i="1"/>
  <c r="D671" i="1"/>
  <c r="G671" i="1" s="1"/>
  <c r="C671" i="1"/>
  <c r="H670" i="1"/>
  <c r="D670" i="1"/>
  <c r="G670" i="1" s="1"/>
  <c r="C670" i="1"/>
  <c r="H669" i="1"/>
  <c r="D669" i="1"/>
  <c r="G669" i="1" s="1"/>
  <c r="C669" i="1"/>
  <c r="H668" i="1"/>
  <c r="D668" i="1"/>
  <c r="G668" i="1" s="1"/>
  <c r="C668" i="1"/>
  <c r="H667" i="1"/>
  <c r="D667" i="1"/>
  <c r="G667" i="1" s="1"/>
  <c r="C667" i="1"/>
  <c r="H666" i="1"/>
  <c r="D666" i="1"/>
  <c r="G666" i="1" s="1"/>
  <c r="C666" i="1"/>
  <c r="H665" i="1"/>
  <c r="D665" i="1"/>
  <c r="G665" i="1" s="1"/>
  <c r="C665" i="1"/>
  <c r="H664" i="1"/>
  <c r="D664" i="1"/>
  <c r="G664" i="1" s="1"/>
  <c r="C664" i="1"/>
  <c r="H663" i="1"/>
  <c r="D663" i="1"/>
  <c r="G663" i="1" s="1"/>
  <c r="C663" i="1"/>
  <c r="H662" i="1"/>
  <c r="D662" i="1"/>
  <c r="G662" i="1" s="1"/>
  <c r="C662" i="1"/>
  <c r="H661" i="1"/>
  <c r="D661" i="1"/>
  <c r="G661" i="1" s="1"/>
  <c r="C661" i="1"/>
  <c r="H660" i="1"/>
  <c r="D660" i="1"/>
  <c r="G660" i="1" s="1"/>
  <c r="C660" i="1"/>
  <c r="H659" i="1"/>
  <c r="D659" i="1"/>
  <c r="G659" i="1" s="1"/>
  <c r="C659" i="1"/>
  <c r="H658" i="1"/>
  <c r="D658" i="1"/>
  <c r="G658" i="1" s="1"/>
  <c r="C658" i="1"/>
  <c r="H657" i="1"/>
  <c r="D657" i="1"/>
  <c r="G657" i="1" s="1"/>
  <c r="C657" i="1"/>
  <c r="H656" i="1"/>
  <c r="D656" i="1"/>
  <c r="G656" i="1" s="1"/>
  <c r="C656" i="1"/>
  <c r="H655" i="1"/>
  <c r="D655" i="1"/>
  <c r="G655" i="1" s="1"/>
  <c r="C655" i="1"/>
  <c r="H654" i="1"/>
  <c r="D654" i="1"/>
  <c r="G654" i="1" s="1"/>
  <c r="C654" i="1"/>
  <c r="H653" i="1"/>
  <c r="D653" i="1"/>
  <c r="G653" i="1" s="1"/>
  <c r="C653" i="1"/>
  <c r="H652" i="1"/>
  <c r="D652" i="1"/>
  <c r="G652" i="1" s="1"/>
  <c r="C652" i="1"/>
  <c r="H651" i="1"/>
  <c r="D651" i="1"/>
  <c r="G651" i="1" s="1"/>
  <c r="C651" i="1"/>
  <c r="H650" i="1"/>
  <c r="D650" i="1"/>
  <c r="G650" i="1" s="1"/>
  <c r="C650" i="1"/>
  <c r="D649" i="1"/>
  <c r="G649" i="1" s="1"/>
  <c r="C649" i="1"/>
  <c r="H648" i="1"/>
  <c r="D648" i="1"/>
  <c r="G648" i="1" s="1"/>
  <c r="C648" i="1"/>
  <c r="H647" i="1"/>
  <c r="D647" i="1"/>
  <c r="G647" i="1" s="1"/>
  <c r="C647" i="1"/>
  <c r="H646" i="1"/>
  <c r="D646" i="1"/>
  <c r="G646" i="1" s="1"/>
  <c r="C646" i="1"/>
  <c r="D645" i="1"/>
  <c r="G645" i="1" s="1"/>
  <c r="C645" i="1"/>
  <c r="D644" i="1"/>
  <c r="G644" i="1" s="1"/>
  <c r="C644" i="1"/>
  <c r="H643" i="1"/>
  <c r="D643" i="1"/>
  <c r="G643" i="1" s="1"/>
  <c r="C643" i="1"/>
  <c r="D642" i="1"/>
  <c r="H642" i="1" s="1"/>
  <c r="C642" i="1"/>
  <c r="D641" i="1"/>
  <c r="H641" i="1" s="1"/>
  <c r="C641" i="1"/>
  <c r="C638" i="1"/>
  <c r="H632" i="1"/>
  <c r="D632" i="1"/>
  <c r="G632" i="1" s="1"/>
  <c r="C632" i="1"/>
  <c r="D631" i="1"/>
  <c r="H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D600" i="1"/>
  <c r="G600" i="1" s="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3" i="1"/>
  <c r="G413" i="1" s="1"/>
  <c r="C413" i="1"/>
  <c r="C412" i="1"/>
  <c r="D411" i="1"/>
  <c r="H411" i="1" s="1"/>
  <c r="C411" i="1"/>
  <c r="D406" i="1"/>
  <c r="H406" i="1" s="1"/>
  <c r="C406" i="1"/>
  <c r="D405" i="1"/>
  <c r="H405" i="1" s="1"/>
  <c r="C405"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D379" i="1"/>
  <c r="G379" i="1" s="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G371" i="1" s="1"/>
  <c r="C371" i="1"/>
  <c r="H370" i="1"/>
  <c r="G370" i="1"/>
  <c r="D370" i="1"/>
  <c r="C370" i="1"/>
  <c r="D369" i="1"/>
  <c r="G369" i="1" s="1"/>
  <c r="C369" i="1"/>
  <c r="D368" i="1"/>
  <c r="G368" i="1" s="1"/>
  <c r="C368" i="1"/>
  <c r="H367" i="1"/>
  <c r="G367" i="1"/>
  <c r="D367" i="1"/>
  <c r="C367" i="1"/>
  <c r="H366" i="1"/>
  <c r="G366" i="1"/>
  <c r="D366" i="1"/>
  <c r="C366" i="1"/>
  <c r="H365" i="1"/>
  <c r="D365" i="1"/>
  <c r="G365" i="1" s="1"/>
  <c r="C365" i="1"/>
  <c r="D364" i="1"/>
  <c r="H364" i="1" s="1"/>
  <c r="C364" i="1"/>
  <c r="H363" i="1"/>
  <c r="D363" i="1"/>
  <c r="G363" i="1" s="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D293" i="1"/>
  <c r="H292" i="1"/>
  <c r="G292" i="1"/>
  <c r="D292" i="1"/>
  <c r="C292" i="1"/>
  <c r="H291" i="1"/>
  <c r="D291" i="1"/>
  <c r="G291" i="1" s="1"/>
  <c r="C291" i="1"/>
  <c r="D290" i="1"/>
  <c r="H290" i="1" s="1"/>
  <c r="C290" i="1"/>
  <c r="D289" i="1"/>
  <c r="H289" i="1" s="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D263" i="1"/>
  <c r="G263" i="1" s="1"/>
  <c r="C263" i="1"/>
  <c r="H262" i="1"/>
  <c r="G262" i="1"/>
  <c r="D262" i="1"/>
  <c r="C262" i="1"/>
  <c r="H261" i="1"/>
  <c r="G261" i="1"/>
  <c r="D261" i="1"/>
  <c r="C261" i="1"/>
  <c r="H260" i="1"/>
  <c r="G260" i="1"/>
  <c r="D260" i="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D246" i="1"/>
  <c r="G246" i="1" s="1"/>
  <c r="C246" i="1"/>
  <c r="H245" i="1"/>
  <c r="G245" i="1"/>
  <c r="D245" i="1"/>
  <c r="C245" i="1"/>
  <c r="H244" i="1"/>
  <c r="G244" i="1"/>
  <c r="D244" i="1"/>
  <c r="C244" i="1"/>
  <c r="D243" i="1"/>
  <c r="G243" i="1" s="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D222" i="1"/>
  <c r="G222" i="1" s="1"/>
  <c r="C222" i="1"/>
  <c r="H221" i="1"/>
  <c r="D221" i="1"/>
  <c r="G221" i="1" s="1"/>
  <c r="C221" i="1"/>
  <c r="D219" i="1"/>
  <c r="H219" i="1" s="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D209" i="1"/>
  <c r="G209" i="1" s="1"/>
  <c r="C209" i="1"/>
  <c r="H208" i="1"/>
  <c r="D208" i="1"/>
  <c r="G208" i="1" s="1"/>
  <c r="C208" i="1"/>
  <c r="H207" i="1"/>
  <c r="D207" i="1"/>
  <c r="G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D191" i="1"/>
  <c r="G191" i="1" s="1"/>
  <c r="C191" i="1"/>
  <c r="H190" i="1"/>
  <c r="G190" i="1"/>
  <c r="D190" i="1"/>
  <c r="C190" i="1"/>
  <c r="H189" i="1"/>
  <c r="D189" i="1"/>
  <c r="G189" i="1" s="1"/>
  <c r="C189" i="1"/>
  <c r="H188" i="1"/>
  <c r="D188" i="1"/>
  <c r="G188" i="1" s="1"/>
  <c r="C188" i="1"/>
  <c r="H187" i="1"/>
  <c r="D187" i="1"/>
  <c r="G187" i="1" s="1"/>
  <c r="C187" i="1"/>
  <c r="H186" i="1"/>
  <c r="G186" i="1"/>
  <c r="D186" i="1"/>
  <c r="C186" i="1"/>
  <c r="H185" i="1"/>
  <c r="G185" i="1"/>
  <c r="D185" i="1"/>
  <c r="C185" i="1"/>
  <c r="D184" i="1"/>
  <c r="H184" i="1" s="1"/>
  <c r="C184" i="1"/>
  <c r="H183" i="1"/>
  <c r="D183" i="1"/>
  <c r="G183" i="1" s="1"/>
  <c r="C183" i="1"/>
  <c r="H182" i="1"/>
  <c r="G182" i="1"/>
  <c r="D182" i="1"/>
  <c r="C182" i="1"/>
  <c r="H181" i="1"/>
  <c r="D181" i="1"/>
  <c r="G181" i="1" s="1"/>
  <c r="C181" i="1"/>
  <c r="H180" i="1"/>
  <c r="G180" i="1"/>
  <c r="D180" i="1"/>
  <c r="C180" i="1"/>
  <c r="D179" i="1"/>
  <c r="G179" i="1" s="1"/>
  <c r="C179" i="1"/>
  <c r="D178" i="1"/>
  <c r="G178" i="1" s="1"/>
  <c r="C178" i="1"/>
  <c r="H177" i="1"/>
  <c r="G177" i="1"/>
  <c r="D177" i="1"/>
  <c r="C177" i="1"/>
  <c r="H176" i="1"/>
  <c r="D176" i="1"/>
  <c r="G176" i="1" s="1"/>
  <c r="C176" i="1"/>
  <c r="D175" i="1"/>
  <c r="G175" i="1" s="1"/>
  <c r="C175" i="1"/>
  <c r="H174" i="1"/>
  <c r="D174" i="1"/>
  <c r="G174" i="1" s="1"/>
  <c r="C174" i="1"/>
  <c r="D173" i="1"/>
  <c r="G173" i="1" s="1"/>
  <c r="C173" i="1"/>
  <c r="G172" i="1"/>
  <c r="D172" i="1"/>
  <c r="H172" i="1" s="1"/>
  <c r="C172" i="1"/>
  <c r="H171" i="1"/>
  <c r="G171" i="1"/>
  <c r="D171" i="1"/>
  <c r="C171" i="1"/>
  <c r="H170" i="1"/>
  <c r="D170" i="1"/>
  <c r="G170" i="1" s="1"/>
  <c r="C170" i="1"/>
  <c r="D169" i="1"/>
  <c r="G169" i="1" s="1"/>
  <c r="C169" i="1"/>
  <c r="H168" i="1"/>
  <c r="G168" i="1"/>
  <c r="D168" i="1"/>
  <c r="C168" i="1"/>
  <c r="H167" i="1"/>
  <c r="G167" i="1"/>
  <c r="D167" i="1"/>
  <c r="C167" i="1"/>
  <c r="H166" i="1"/>
  <c r="D166" i="1"/>
  <c r="G166" i="1" s="1"/>
  <c r="C166" i="1"/>
  <c r="D165" i="1"/>
  <c r="G165" i="1" s="1"/>
  <c r="C165" i="1"/>
  <c r="H164" i="1"/>
  <c r="D164" i="1"/>
  <c r="G164" i="1" s="1"/>
  <c r="C164" i="1"/>
  <c r="H163" i="1"/>
  <c r="D163" i="1"/>
  <c r="G163" i="1" s="1"/>
  <c r="C163" i="1"/>
  <c r="H162" i="1"/>
  <c r="G162" i="1"/>
  <c r="D162" i="1"/>
  <c r="C162" i="1"/>
  <c r="H161" i="1"/>
  <c r="D161" i="1"/>
  <c r="G161" i="1" s="1"/>
  <c r="C161" i="1"/>
  <c r="D160" i="1"/>
  <c r="H160" i="1" s="1"/>
  <c r="C160" i="1"/>
  <c r="H158" i="1"/>
  <c r="G158" i="1"/>
  <c r="D158" i="1"/>
  <c r="C158" i="1"/>
  <c r="D157" i="1"/>
  <c r="H157" i="1" s="1"/>
  <c r="C157" i="1"/>
  <c r="H156" i="1"/>
  <c r="D156" i="1"/>
  <c r="G156" i="1" s="1"/>
  <c r="C156" i="1"/>
  <c r="D155" i="1"/>
  <c r="H155" i="1" s="1"/>
  <c r="C155" i="1"/>
  <c r="H154" i="1"/>
  <c r="G154" i="1"/>
  <c r="D154" i="1"/>
  <c r="C154" i="1"/>
  <c r="H153" i="1"/>
  <c r="G153" i="1"/>
  <c r="D153" i="1"/>
  <c r="C153" i="1"/>
  <c r="H152" i="1"/>
  <c r="G152" i="1"/>
  <c r="D152" i="1"/>
  <c r="C152" i="1"/>
  <c r="H151" i="1"/>
  <c r="G151" i="1"/>
  <c r="D151" i="1"/>
  <c r="C151" i="1"/>
  <c r="H150" i="1"/>
  <c r="D150" i="1"/>
  <c r="G150" i="1" s="1"/>
  <c r="C150" i="1"/>
  <c r="H149" i="1"/>
  <c r="G149" i="1"/>
  <c r="D149" i="1"/>
  <c r="C149" i="1"/>
  <c r="D148" i="1"/>
  <c r="H148" i="1" s="1"/>
  <c r="C148" i="1"/>
  <c r="H146" i="1"/>
  <c r="D146" i="1"/>
  <c r="G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D133" i="1"/>
  <c r="G133" i="1" s="1"/>
  <c r="C133" i="1"/>
  <c r="H132" i="1"/>
  <c r="G132" i="1"/>
  <c r="D132" i="1"/>
  <c r="C132" i="1"/>
  <c r="H131" i="1"/>
  <c r="D131" i="1"/>
  <c r="G131" i="1" s="1"/>
  <c r="C131" i="1"/>
  <c r="D130" i="1"/>
  <c r="H130" i="1" s="1"/>
  <c r="C130" i="1"/>
  <c r="H128" i="1"/>
  <c r="G128" i="1"/>
  <c r="D128" i="1"/>
  <c r="C128" i="1"/>
  <c r="H127" i="1"/>
  <c r="G127" i="1"/>
  <c r="D127" i="1"/>
  <c r="C127" i="1"/>
  <c r="H126" i="1"/>
  <c r="G126" i="1"/>
  <c r="D126" i="1"/>
  <c r="C126" i="1"/>
  <c r="H125" i="1"/>
  <c r="G125" i="1"/>
  <c r="D125" i="1"/>
  <c r="C125" i="1"/>
  <c r="H124" i="1"/>
  <c r="G124" i="1"/>
  <c r="D124" i="1"/>
  <c r="C124" i="1"/>
  <c r="D123" i="1"/>
  <c r="H123" i="1" s="1"/>
  <c r="C123" i="1"/>
  <c r="H122" i="1"/>
  <c r="D122" i="1"/>
  <c r="G122" i="1" s="1"/>
  <c r="C122" i="1"/>
  <c r="D121" i="1"/>
  <c r="G121" i="1" s="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D83" i="1"/>
  <c r="G83" i="1" s="1"/>
  <c r="C83" i="1"/>
  <c r="H82" i="1"/>
  <c r="G82" i="1"/>
  <c r="D82" i="1"/>
  <c r="C82" i="1"/>
  <c r="H81" i="1"/>
  <c r="D81" i="1"/>
  <c r="G81" i="1" s="1"/>
  <c r="C81" i="1"/>
  <c r="H80" i="1"/>
  <c r="G80" i="1"/>
  <c r="D80" i="1"/>
  <c r="C80" i="1"/>
  <c r="C79" i="1"/>
  <c r="H77" i="1"/>
  <c r="G77" i="1"/>
  <c r="D77" i="1"/>
  <c r="C77" i="1"/>
  <c r="H76" i="1"/>
  <c r="D76" i="1"/>
  <c r="G76" i="1" s="1"/>
  <c r="C76" i="1"/>
  <c r="H75" i="1"/>
  <c r="G75" i="1"/>
  <c r="D75" i="1"/>
  <c r="C75" i="1"/>
  <c r="H74" i="1"/>
  <c r="D74" i="1"/>
  <c r="G74" i="1" s="1"/>
  <c r="C74" i="1"/>
  <c r="H73" i="1"/>
  <c r="G73" i="1"/>
  <c r="D73" i="1"/>
  <c r="C73" i="1"/>
  <c r="H72" i="1"/>
  <c r="G72" i="1"/>
  <c r="D72" i="1"/>
  <c r="C72" i="1"/>
  <c r="H71" i="1"/>
  <c r="D71" i="1"/>
  <c r="G71" i="1" s="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D53" i="1"/>
  <c r="G53" i="1" s="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3" i="9" l="1"/>
  <c r="B33" i="9" s="1"/>
  <c r="G1578" i="1"/>
  <c r="G1576" i="1"/>
  <c r="G1504" i="1"/>
  <c r="G1499" i="1"/>
  <c r="H1499" i="1"/>
  <c r="G1502" i="1"/>
  <c r="G1482" i="1"/>
  <c r="G1491" i="1"/>
  <c r="G1486" i="1"/>
  <c r="C1483" i="1"/>
  <c r="G1484" i="1"/>
  <c r="G631" i="1"/>
  <c r="G1229" i="1"/>
  <c r="G1226" i="1"/>
  <c r="G1228" i="1"/>
  <c r="G1225" i="1"/>
  <c r="G1221" i="1"/>
  <c r="E27" i="9"/>
  <c r="B27" i="9" s="1"/>
  <c r="E32" i="9"/>
  <c r="B32" i="9" s="1"/>
  <c r="E287" i="9"/>
  <c r="B287" i="9" s="1"/>
  <c r="D1227" i="1"/>
  <c r="G1227" i="1" s="1"/>
  <c r="E245" i="5"/>
  <c r="D1222" i="1" s="1"/>
  <c r="D1223" i="1"/>
  <c r="H1223" i="1" s="1"/>
  <c r="G1224" i="1"/>
  <c r="G1271" i="1"/>
  <c r="G1265" i="1"/>
  <c r="G1264" i="1"/>
  <c r="G1244" i="1"/>
  <c r="G1240" i="1"/>
  <c r="G1232" i="1"/>
  <c r="F242" i="5"/>
  <c r="G1220" i="1"/>
  <c r="G1216" i="1"/>
  <c r="G1217" i="1"/>
  <c r="H1166" i="1"/>
  <c r="H1155" i="1"/>
  <c r="F146" i="5"/>
  <c r="E291" i="9"/>
  <c r="B291" i="9" s="1"/>
  <c r="E288" i="9"/>
  <c r="B288" i="9" s="1"/>
  <c r="E134" i="5"/>
  <c r="D1112" i="1" s="1"/>
  <c r="E286" i="9"/>
  <c r="B286" i="9" s="1"/>
  <c r="G1061" i="1"/>
  <c r="G1058" i="1"/>
  <c r="G1042" i="1"/>
  <c r="F63" i="5"/>
  <c r="G1032" i="1"/>
  <c r="G1028" i="1"/>
  <c r="G1023" i="1"/>
  <c r="D1013" i="1"/>
  <c r="G1013" i="1" s="1"/>
  <c r="D1007" i="1"/>
  <c r="H1007" i="1" s="1"/>
  <c r="D997" i="1"/>
  <c r="G997" i="1" s="1"/>
  <c r="E12" i="5"/>
  <c r="D990" i="1" s="1"/>
  <c r="F13" i="5"/>
  <c r="F8" i="5"/>
  <c r="H813" i="1"/>
  <c r="H812" i="1"/>
  <c r="G404" i="1"/>
  <c r="H690" i="1"/>
  <c r="H689" i="1"/>
  <c r="H413" i="1"/>
  <c r="G406" i="1"/>
  <c r="G289" i="1"/>
  <c r="H649" i="1"/>
  <c r="E23" i="9"/>
  <c r="B23" i="9" s="1"/>
  <c r="G947" i="1"/>
  <c r="G642" i="1"/>
  <c r="H645" i="1"/>
  <c r="H644" i="1"/>
  <c r="G641" i="1"/>
  <c r="G405" i="1"/>
  <c r="G411" i="1"/>
  <c r="G290" i="1"/>
  <c r="G412" i="1"/>
  <c r="H412" i="1"/>
  <c r="E643" i="4"/>
  <c r="D637" i="1" s="1"/>
  <c r="E273" i="9"/>
  <c r="B273" i="9" s="1"/>
  <c r="E593" i="4"/>
  <c r="D587" i="1" s="1"/>
  <c r="E528" i="4"/>
  <c r="D522" i="1" s="1"/>
  <c r="F383" i="4"/>
  <c r="H371" i="1"/>
  <c r="H369" i="1"/>
  <c r="G364" i="1"/>
  <c r="H368" i="1"/>
  <c r="E263" i="4"/>
  <c r="D259" i="1" s="1"/>
  <c r="E252" i="4"/>
  <c r="D248" i="1" s="1"/>
  <c r="F259" i="4"/>
  <c r="H243" i="1"/>
  <c r="H246" i="1"/>
  <c r="E224" i="4"/>
  <c r="D220" i="1" s="1"/>
  <c r="G219" i="1"/>
  <c r="G206" i="1"/>
  <c r="E196" i="4"/>
  <c r="D192" i="1" s="1"/>
  <c r="E54" i="9"/>
  <c r="B54" i="9" s="1"/>
  <c r="G184" i="1"/>
  <c r="F188" i="4"/>
  <c r="B221" i="9"/>
  <c r="H173" i="1"/>
  <c r="E44" i="9"/>
  <c r="B44" i="9" s="1"/>
  <c r="H179" i="1"/>
  <c r="E43" i="9"/>
  <c r="B43" i="9" s="1"/>
  <c r="F219" i="9"/>
  <c r="B219" i="9" s="1"/>
  <c r="H178" i="1"/>
  <c r="H175" i="1"/>
  <c r="F177" i="4"/>
  <c r="H169" i="1"/>
  <c r="H165" i="1"/>
  <c r="G160" i="1"/>
  <c r="G157" i="1"/>
  <c r="G155" i="1"/>
  <c r="G148" i="1"/>
  <c r="E40" i="9"/>
  <c r="G130" i="1"/>
  <c r="H133" i="1"/>
  <c r="F134" i="4"/>
  <c r="G123" i="1"/>
  <c r="H121" i="1"/>
  <c r="E124" i="4"/>
  <c r="F217" i="9"/>
  <c r="B217" i="9" s="1"/>
  <c r="G79" i="1"/>
  <c r="H79" i="1"/>
  <c r="G881" i="1"/>
  <c r="G885" i="1"/>
  <c r="G889" i="1"/>
  <c r="G893" i="1"/>
  <c r="G897" i="1"/>
  <c r="G901" i="1"/>
  <c r="G905" i="1"/>
  <c r="G909" i="1"/>
  <c r="G919" i="1"/>
  <c r="G926" i="1"/>
  <c r="H926" i="1"/>
  <c r="G935" i="1"/>
  <c r="G942" i="1"/>
  <c r="H942" i="1"/>
  <c r="G951" i="1"/>
  <c r="G958" i="1"/>
  <c r="H958" i="1"/>
  <c r="G967" i="1"/>
  <c r="G974" i="1"/>
  <c r="H974" i="1"/>
  <c r="G1067" i="1"/>
  <c r="H1067" i="1"/>
  <c r="G1075" i="1"/>
  <c r="H1075" i="1"/>
  <c r="G1083" i="1"/>
  <c r="H1083" i="1"/>
  <c r="G922" i="1"/>
  <c r="H922" i="1"/>
  <c r="G938" i="1"/>
  <c r="H938" i="1"/>
  <c r="G954" i="1"/>
  <c r="H954" i="1"/>
  <c r="G970" i="1"/>
  <c r="H970" i="1"/>
  <c r="G986" i="1"/>
  <c r="H986" i="1"/>
  <c r="G989" i="1"/>
  <c r="H989" i="1"/>
  <c r="G994" i="1"/>
  <c r="H994" i="1"/>
  <c r="G1002" i="1"/>
  <c r="H1002" i="1"/>
  <c r="G1005" i="1"/>
  <c r="H1005" i="1"/>
  <c r="G1010" i="1"/>
  <c r="H1010" i="1"/>
  <c r="G1018" i="1"/>
  <c r="H1018" i="1"/>
  <c r="G1021" i="1"/>
  <c r="H1021" i="1"/>
  <c r="G1026" i="1"/>
  <c r="H1026" i="1"/>
  <c r="G1029" i="1"/>
  <c r="H1029" i="1"/>
  <c r="G1034" i="1"/>
  <c r="H1034" i="1"/>
  <c r="G1037" i="1"/>
  <c r="H1037" i="1"/>
  <c r="G1045" i="1"/>
  <c r="H1045" i="1"/>
  <c r="G1048" i="1"/>
  <c r="H1048" i="1"/>
  <c r="G1056" i="1"/>
  <c r="H1056" i="1"/>
  <c r="G1064" i="1"/>
  <c r="H1064"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H881" i="1"/>
  <c r="G883" i="1"/>
  <c r="H885" i="1"/>
  <c r="G887" i="1"/>
  <c r="H889" i="1"/>
  <c r="G891" i="1"/>
  <c r="H893" i="1"/>
  <c r="G895" i="1"/>
  <c r="H897" i="1"/>
  <c r="G899" i="1"/>
  <c r="H901" i="1"/>
  <c r="G903" i="1"/>
  <c r="H905" i="1"/>
  <c r="G907" i="1"/>
  <c r="H909" i="1"/>
  <c r="G911" i="1"/>
  <c r="H913" i="1"/>
  <c r="G918" i="1"/>
  <c r="H918" i="1"/>
  <c r="H919" i="1"/>
  <c r="G927" i="1"/>
  <c r="H929" i="1"/>
  <c r="G934" i="1"/>
  <c r="H934" i="1"/>
  <c r="H935" i="1"/>
  <c r="G943" i="1"/>
  <c r="H945" i="1"/>
  <c r="G950" i="1"/>
  <c r="H950" i="1"/>
  <c r="H951" i="1"/>
  <c r="G959" i="1"/>
  <c r="H961" i="1"/>
  <c r="G966" i="1"/>
  <c r="H966" i="1"/>
  <c r="H967" i="1"/>
  <c r="G975" i="1"/>
  <c r="H977" i="1"/>
  <c r="G982" i="1"/>
  <c r="H982" i="1"/>
  <c r="G1071" i="1"/>
  <c r="H1071" i="1"/>
  <c r="G1079" i="1"/>
  <c r="H1079" i="1"/>
  <c r="G1087" i="1"/>
  <c r="H1087" i="1"/>
  <c r="H884" i="1"/>
  <c r="H888" i="1"/>
  <c r="H892" i="1"/>
  <c r="H896" i="1"/>
  <c r="H900" i="1"/>
  <c r="H904" i="1"/>
  <c r="H908" i="1"/>
  <c r="G914" i="1"/>
  <c r="H914" i="1"/>
  <c r="H915" i="1"/>
  <c r="H925" i="1"/>
  <c r="G930" i="1"/>
  <c r="H930" i="1"/>
  <c r="H931" i="1"/>
  <c r="H941" i="1"/>
  <c r="G946" i="1"/>
  <c r="H946" i="1"/>
  <c r="H947" i="1"/>
  <c r="H957" i="1"/>
  <c r="G962" i="1"/>
  <c r="H962" i="1"/>
  <c r="H963" i="1"/>
  <c r="H973" i="1"/>
  <c r="G978" i="1"/>
  <c r="H978" i="1"/>
  <c r="H979" i="1"/>
  <c r="G993" i="1"/>
  <c r="H993" i="1"/>
  <c r="G998" i="1"/>
  <c r="H998" i="1"/>
  <c r="G1001" i="1"/>
  <c r="H1001" i="1"/>
  <c r="G1006" i="1"/>
  <c r="H1006" i="1"/>
  <c r="G1009" i="1"/>
  <c r="H1009" i="1"/>
  <c r="G1014" i="1"/>
  <c r="H1014" i="1"/>
  <c r="G1017" i="1"/>
  <c r="H1017" i="1"/>
  <c r="G1022" i="1"/>
  <c r="H1022" i="1"/>
  <c r="G1025" i="1"/>
  <c r="H1025" i="1"/>
  <c r="G1030" i="1"/>
  <c r="H1030" i="1"/>
  <c r="G1033" i="1"/>
  <c r="H1033" i="1"/>
  <c r="G1041" i="1"/>
  <c r="H1041" i="1"/>
  <c r="G1052" i="1"/>
  <c r="H1052" i="1"/>
  <c r="G1060" i="1"/>
  <c r="H1060" i="1"/>
  <c r="G912" i="1"/>
  <c r="G916" i="1"/>
  <c r="G920" i="1"/>
  <c r="G924" i="1"/>
  <c r="G928" i="1"/>
  <c r="G932" i="1"/>
  <c r="G936" i="1"/>
  <c r="G940" i="1"/>
  <c r="G944" i="1"/>
  <c r="G948" i="1"/>
  <c r="G952" i="1"/>
  <c r="G956" i="1"/>
  <c r="G960" i="1"/>
  <c r="G964" i="1"/>
  <c r="G968" i="1"/>
  <c r="G972" i="1"/>
  <c r="G976" i="1"/>
  <c r="G980" i="1"/>
  <c r="G988" i="1"/>
  <c r="G992" i="1"/>
  <c r="G996" i="1"/>
  <c r="G1000" i="1"/>
  <c r="G1004" i="1"/>
  <c r="G1008" i="1"/>
  <c r="G1012" i="1"/>
  <c r="G1016" i="1"/>
  <c r="G1020" i="1"/>
  <c r="H1038" i="1"/>
  <c r="H1042" i="1"/>
  <c r="H1049" i="1"/>
  <c r="H1053" i="1"/>
  <c r="H1057" i="1"/>
  <c r="H1061" i="1"/>
  <c r="H1068" i="1"/>
  <c r="H1072" i="1"/>
  <c r="H1076" i="1"/>
  <c r="H1080" i="1"/>
  <c r="H1084" i="1"/>
  <c r="H1088" i="1"/>
  <c r="H1092" i="1"/>
  <c r="H1100" i="1"/>
  <c r="H1104" i="1"/>
  <c r="H1108" i="1"/>
  <c r="G1185" i="1"/>
  <c r="H1185" i="1"/>
  <c r="G1193" i="1"/>
  <c r="H1193" i="1"/>
  <c r="G1201" i="1"/>
  <c r="H1201" i="1"/>
  <c r="G1209" i="1"/>
  <c r="H1209" i="1"/>
  <c r="H1227" i="1"/>
  <c r="G1242" i="1"/>
  <c r="H1242" i="1"/>
  <c r="G1250" i="1"/>
  <c r="H1250" i="1"/>
  <c r="G1258" i="1"/>
  <c r="H1258" i="1"/>
  <c r="G1266" i="1"/>
  <c r="H1266" i="1"/>
  <c r="G1274" i="1"/>
  <c r="H1274" i="1"/>
  <c r="G1282" i="1"/>
  <c r="H1282" i="1"/>
  <c r="G1290" i="1"/>
  <c r="H1290" i="1"/>
  <c r="G1298" i="1"/>
  <c r="H1298" i="1"/>
  <c r="G983" i="1"/>
  <c r="G987" i="1"/>
  <c r="G991" i="1"/>
  <c r="G995" i="1"/>
  <c r="G999" i="1"/>
  <c r="G1003" i="1"/>
  <c r="G1011" i="1"/>
  <c r="G1015" i="1"/>
  <c r="G1019" i="1"/>
  <c r="H1091" i="1"/>
  <c r="H1095" i="1"/>
  <c r="H1099" i="1"/>
  <c r="H1103" i="1"/>
  <c r="H1107" i="1"/>
  <c r="H1111" i="1"/>
  <c r="H1114" i="1"/>
  <c r="G1114" i="1"/>
  <c r="H1116" i="1"/>
  <c r="G1116" i="1"/>
  <c r="H1118" i="1"/>
  <c r="G1118" i="1"/>
  <c r="H1120" i="1"/>
  <c r="G1120" i="1"/>
  <c r="H1122" i="1"/>
  <c r="G1122" i="1"/>
  <c r="H1124" i="1"/>
  <c r="G1124"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G1219" i="1"/>
  <c r="H1219" i="1"/>
  <c r="G1304" i="1"/>
  <c r="H1304" i="1"/>
  <c r="H1112" i="1"/>
  <c r="G1112" i="1"/>
  <c r="G1189" i="1"/>
  <c r="H1189" i="1"/>
  <c r="G1197" i="1"/>
  <c r="H1197" i="1"/>
  <c r="G1205" i="1"/>
  <c r="H1205" i="1"/>
  <c r="G1213" i="1"/>
  <c r="H1213" i="1"/>
  <c r="G1223" i="1"/>
  <c r="G1231" i="1"/>
  <c r="H1231" i="1"/>
  <c r="G1238" i="1"/>
  <c r="H1238" i="1"/>
  <c r="G1246" i="1"/>
  <c r="H1246" i="1"/>
  <c r="G1254" i="1"/>
  <c r="H1254" i="1"/>
  <c r="G1262" i="1"/>
  <c r="H1262" i="1"/>
  <c r="G1270" i="1"/>
  <c r="H1270" i="1"/>
  <c r="G1278" i="1"/>
  <c r="H1278" i="1"/>
  <c r="G1286" i="1"/>
  <c r="H1286" i="1"/>
  <c r="G1294" i="1"/>
  <c r="H1294"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G1308" i="1"/>
  <c r="H1308" i="1"/>
  <c r="G1300" i="1"/>
  <c r="H1330" i="1"/>
  <c r="G1330" i="1"/>
  <c r="H1332" i="1"/>
  <c r="G1332" i="1"/>
  <c r="H1334" i="1"/>
  <c r="G1334" i="1"/>
  <c r="H1336" i="1"/>
  <c r="G1336" i="1"/>
  <c r="H1338" i="1"/>
  <c r="G1338" i="1"/>
  <c r="H1340" i="1"/>
  <c r="G1340" i="1"/>
  <c r="H1342" i="1"/>
  <c r="G1342" i="1"/>
  <c r="H1344" i="1"/>
  <c r="G1344" i="1"/>
  <c r="H1346" i="1"/>
  <c r="G1346" i="1"/>
  <c r="H1348" i="1"/>
  <c r="G1348" i="1"/>
  <c r="H1425" i="1"/>
  <c r="G1425" i="1"/>
  <c r="H1427" i="1"/>
  <c r="G1427" i="1"/>
  <c r="H1429" i="1"/>
  <c r="G1429" i="1"/>
  <c r="H1431" i="1"/>
  <c r="G1431" i="1"/>
  <c r="H1433" i="1"/>
  <c r="G1433" i="1"/>
  <c r="H1449" i="1"/>
  <c r="I1452" i="1"/>
  <c r="H1454" i="1"/>
  <c r="H1459" i="1"/>
  <c r="H1464" i="1"/>
  <c r="I1467" i="1"/>
  <c r="H1474" i="1"/>
  <c r="I1478" i="1"/>
  <c r="H1481" i="1"/>
  <c r="G1481" i="1"/>
  <c r="H1497" i="1"/>
  <c r="G1497" i="1"/>
  <c r="H1513" i="1"/>
  <c r="G1513" i="1"/>
  <c r="H1529" i="1"/>
  <c r="G1529" i="1"/>
  <c r="H1533" i="1"/>
  <c r="G1533" i="1"/>
  <c r="H1549" i="1"/>
  <c r="G1549" i="1"/>
  <c r="H1553" i="1"/>
  <c r="G1553" i="1"/>
  <c r="H1569" i="1"/>
  <c r="G1569" i="1"/>
  <c r="H1573" i="1"/>
  <c r="G1573" i="1"/>
  <c r="D351" i="4"/>
  <c r="F356" i="4"/>
  <c r="F364" i="4"/>
  <c r="D363" i="4"/>
  <c r="F629" i="4"/>
  <c r="D625" i="4"/>
  <c r="F78" i="5"/>
  <c r="E5" i="6"/>
  <c r="D1300" i="1"/>
  <c r="H1300" i="1" s="1"/>
  <c r="E5" i="7"/>
  <c r="D1437" i="1"/>
  <c r="H1312" i="1"/>
  <c r="H1316" i="1"/>
  <c r="H1320" i="1"/>
  <c r="H1324" i="1"/>
  <c r="H1328"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H1415" i="1"/>
  <c r="G1415" i="1"/>
  <c r="H1417" i="1"/>
  <c r="G1417" i="1"/>
  <c r="H1419" i="1"/>
  <c r="G1419" i="1"/>
  <c r="H1421" i="1"/>
  <c r="G1421" i="1"/>
  <c r="H1439" i="1"/>
  <c r="G1439" i="1"/>
  <c r="I1439" i="1" s="1"/>
  <c r="J1439" i="1"/>
  <c r="H1443" i="1"/>
  <c r="G1443" i="1"/>
  <c r="J1443" i="1"/>
  <c r="H1485" i="1"/>
  <c r="G1485" i="1"/>
  <c r="H1501" i="1"/>
  <c r="G1501" i="1"/>
  <c r="H1521" i="1"/>
  <c r="G1521" i="1"/>
  <c r="H1537" i="1"/>
  <c r="G1537" i="1"/>
  <c r="H1557" i="1"/>
  <c r="G1557" i="1"/>
  <c r="H1577" i="1"/>
  <c r="G1577" i="1"/>
  <c r="F37" i="4"/>
  <c r="D7" i="4"/>
  <c r="H1184" i="1"/>
  <c r="H1188" i="1"/>
  <c r="H1192" i="1"/>
  <c r="H1196" i="1"/>
  <c r="H1200" i="1"/>
  <c r="H1204" i="1"/>
  <c r="H1208" i="1"/>
  <c r="H1212" i="1"/>
  <c r="H1218" i="1"/>
  <c r="H1226" i="1"/>
  <c r="H1230" i="1"/>
  <c r="H1234" i="1"/>
  <c r="H1237" i="1"/>
  <c r="H1241" i="1"/>
  <c r="H1245" i="1"/>
  <c r="H1249" i="1"/>
  <c r="H1253" i="1"/>
  <c r="H1257" i="1"/>
  <c r="H1261" i="1"/>
  <c r="H1265" i="1"/>
  <c r="H1269" i="1"/>
  <c r="H1273" i="1"/>
  <c r="H1277" i="1"/>
  <c r="H1281" i="1"/>
  <c r="H1285" i="1"/>
  <c r="H1289" i="1"/>
  <c r="H1293" i="1"/>
  <c r="H1297" i="1"/>
  <c r="H1303" i="1"/>
  <c r="H1307" i="1"/>
  <c r="H1311" i="1"/>
  <c r="H1315" i="1"/>
  <c r="H1319" i="1"/>
  <c r="H1323" i="1"/>
  <c r="H1327" i="1"/>
  <c r="H1331" i="1"/>
  <c r="G1331" i="1"/>
  <c r="H1333" i="1"/>
  <c r="G1333" i="1"/>
  <c r="H1335" i="1"/>
  <c r="G1335" i="1"/>
  <c r="H1337" i="1"/>
  <c r="G1337" i="1"/>
  <c r="H1339" i="1"/>
  <c r="G1339" i="1"/>
  <c r="H1341" i="1"/>
  <c r="G1341" i="1"/>
  <c r="H1343" i="1"/>
  <c r="G1343" i="1"/>
  <c r="H1345" i="1"/>
  <c r="G1345" i="1"/>
  <c r="H1347" i="1"/>
  <c r="G1347" i="1"/>
  <c r="H1424" i="1"/>
  <c r="G1424" i="1"/>
  <c r="H1426" i="1"/>
  <c r="G1426" i="1"/>
  <c r="H1428" i="1"/>
  <c r="G1428" i="1"/>
  <c r="H1430" i="1"/>
  <c r="G1430" i="1"/>
  <c r="H1432" i="1"/>
  <c r="G1432" i="1"/>
  <c r="H1434" i="1"/>
  <c r="G1434" i="1"/>
  <c r="H1437" i="1"/>
  <c r="G1437" i="1"/>
  <c r="I1440" i="1"/>
  <c r="I1444" i="1"/>
  <c r="I1448" i="1"/>
  <c r="H1453" i="1"/>
  <c r="H1455" i="1"/>
  <c r="I1458" i="1"/>
  <c r="I1463" i="1"/>
  <c r="H1468" i="1"/>
  <c r="I1473" i="1"/>
  <c r="H1479" i="1"/>
  <c r="H1489" i="1"/>
  <c r="G1489" i="1"/>
  <c r="H1505" i="1"/>
  <c r="G1505" i="1"/>
  <c r="H1541" i="1"/>
  <c r="G1541" i="1"/>
  <c r="H1561" i="1"/>
  <c r="G1561" i="1"/>
  <c r="F253" i="4"/>
  <c r="D252" i="4"/>
  <c r="D12" i="5"/>
  <c r="F45" i="5"/>
  <c r="F190" i="5"/>
  <c r="G310" i="9"/>
  <c r="E310" i="9" s="1"/>
  <c r="B310" i="9" s="1"/>
  <c r="F99" i="6"/>
  <c r="D89" i="6"/>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08" i="1"/>
  <c r="G1408" i="1"/>
  <c r="H1410" i="1"/>
  <c r="G1410" i="1"/>
  <c r="H1412" i="1"/>
  <c r="G1412" i="1"/>
  <c r="H1414" i="1"/>
  <c r="G1414" i="1"/>
  <c r="H1416" i="1"/>
  <c r="G1416" i="1"/>
  <c r="H1418" i="1"/>
  <c r="G1418" i="1"/>
  <c r="H1420" i="1"/>
  <c r="G1420" i="1"/>
  <c r="H1422" i="1"/>
  <c r="G1422" i="1"/>
  <c r="H1438" i="1"/>
  <c r="G1438" i="1"/>
  <c r="H1441" i="1"/>
  <c r="G1441" i="1"/>
  <c r="J1441" i="1"/>
  <c r="H1445" i="1"/>
  <c r="G1445" i="1"/>
  <c r="H1493" i="1"/>
  <c r="G1493" i="1"/>
  <c r="H1509" i="1"/>
  <c r="G1509" i="1"/>
  <c r="H1525" i="1"/>
  <c r="G1525" i="1"/>
  <c r="H1545" i="1"/>
  <c r="G1545" i="1"/>
  <c r="H1565" i="1"/>
  <c r="G1565" i="1"/>
  <c r="D49" i="8"/>
  <c r="C1530" i="1"/>
  <c r="G1447" i="1"/>
  <c r="I1447" i="1" s="1"/>
  <c r="G1449" i="1"/>
  <c r="I1449" i="1" s="1"/>
  <c r="G1451" i="1"/>
  <c r="I1451" i="1" s="1"/>
  <c r="G1453" i="1"/>
  <c r="G1454" i="1"/>
  <c r="G1455" i="1"/>
  <c r="I1455" i="1" s="1"/>
  <c r="G1457" i="1"/>
  <c r="I1457" i="1" s="1"/>
  <c r="G1459" i="1"/>
  <c r="I1459" i="1" s="1"/>
  <c r="G1461" i="1"/>
  <c r="G1462" i="1"/>
  <c r="I1462" i="1" s="1"/>
  <c r="G1464" i="1"/>
  <c r="I1464" i="1" s="1"/>
  <c r="G1466" i="1"/>
  <c r="I1466" i="1" s="1"/>
  <c r="G1468" i="1"/>
  <c r="I1468" i="1" s="1"/>
  <c r="G1472" i="1"/>
  <c r="I1472" i="1" s="1"/>
  <c r="G1474" i="1"/>
  <c r="I1474" i="1" s="1"/>
  <c r="G1477" i="1"/>
  <c r="I1477" i="1" s="1"/>
  <c r="G1479" i="1"/>
  <c r="I1479" i="1" s="1"/>
  <c r="F83" i="4"/>
  <c r="D82" i="4"/>
  <c r="F107" i="4"/>
  <c r="D106" i="4"/>
  <c r="H21" i="9"/>
  <c r="D163" i="4"/>
  <c r="E363" i="4"/>
  <c r="D358" i="1" s="1"/>
  <c r="E644" i="4"/>
  <c r="D638" i="1" s="1"/>
  <c r="F417" i="4"/>
  <c r="D421" i="4"/>
  <c r="D515" i="4"/>
  <c r="D580" i="4"/>
  <c r="F585" i="4"/>
  <c r="H290" i="9"/>
  <c r="E87" i="5"/>
  <c r="D1065" i="1" s="1"/>
  <c r="H1065" i="1" s="1"/>
  <c r="D177" i="5"/>
  <c r="F180" i="5"/>
  <c r="D238" i="5"/>
  <c r="E35" i="6"/>
  <c r="G316" i="9"/>
  <c r="E316" i="9" s="1"/>
  <c r="H29" i="3"/>
  <c r="B24" i="9"/>
  <c r="B40" i="9"/>
  <c r="E82" i="4"/>
  <c r="D78" i="1" s="1"/>
  <c r="E106" i="4"/>
  <c r="D102" i="1" s="1"/>
  <c r="F139" i="4"/>
  <c r="F152" i="4"/>
  <c r="D643" i="4"/>
  <c r="F416" i="4"/>
  <c r="F485" i="4"/>
  <c r="D484" i="4"/>
  <c r="F119" i="5"/>
  <c r="D118" i="5"/>
  <c r="H308" i="9"/>
  <c r="E176" i="5"/>
  <c r="F246" i="5"/>
  <c r="D245" i="5"/>
  <c r="H24" i="3"/>
  <c r="F5" i="6"/>
  <c r="F51" i="4"/>
  <c r="D50" i="4"/>
  <c r="F164" i="4"/>
  <c r="E163" i="4"/>
  <c r="D159" i="1" s="1"/>
  <c r="F225" i="4"/>
  <c r="D224" i="4"/>
  <c r="D299" i="4"/>
  <c r="F304" i="4"/>
  <c r="F312" i="4"/>
  <c r="D311" i="4"/>
  <c r="E420" i="4"/>
  <c r="F473" i="4"/>
  <c r="D472" i="4"/>
  <c r="F239" i="5"/>
  <c r="E238" i="5"/>
  <c r="F259" i="5"/>
  <c r="E258" i="5"/>
  <c r="D1235" i="1" s="1"/>
  <c r="H1235" i="1" s="1"/>
  <c r="H27" i="3"/>
  <c r="F114" i="6"/>
  <c r="B28" i="9"/>
  <c r="B36" i="9"/>
  <c r="B47" i="9"/>
  <c r="B51" i="9"/>
  <c r="D133" i="4"/>
  <c r="D215" i="4"/>
  <c r="D263" i="4"/>
  <c r="D459" i="4"/>
  <c r="D529" i="4"/>
  <c r="D593" i="4"/>
  <c r="D7" i="5"/>
  <c r="D69" i="5"/>
  <c r="D206" i="5"/>
  <c r="D35" i="6"/>
  <c r="D141" i="6" s="1"/>
  <c r="D129" i="6"/>
  <c r="M213" i="9"/>
  <c r="L213" i="9"/>
  <c r="G209" i="9"/>
  <c r="E209" i="9" s="1"/>
  <c r="B209" i="9" s="1"/>
  <c r="G205" i="9"/>
  <c r="E205" i="9" s="1"/>
  <c r="B205" i="9" s="1"/>
  <c r="G201" i="9"/>
  <c r="E201" i="9" s="1"/>
  <c r="B201" i="9" s="1"/>
  <c r="G197" i="9"/>
  <c r="E197" i="9" s="1"/>
  <c r="B197" i="9" s="1"/>
  <c r="G193" i="9"/>
  <c r="E193" i="9" s="1"/>
  <c r="B193" i="9" s="1"/>
  <c r="G192" i="9"/>
  <c r="E192" i="9" s="1"/>
  <c r="G188" i="9"/>
  <c r="E188" i="9" s="1"/>
  <c r="B188" i="9" s="1"/>
  <c r="G165" i="9"/>
  <c r="G164" i="9"/>
  <c r="E164" i="9" s="1"/>
  <c r="B164" i="9" s="1"/>
  <c r="G163" i="9"/>
  <c r="E163" i="9" s="1"/>
  <c r="B163" i="9" s="1"/>
  <c r="G162" i="9"/>
  <c r="E162" i="9" s="1"/>
  <c r="B162" i="9" s="1"/>
  <c r="G161" i="9"/>
  <c r="E161" i="9" s="1"/>
  <c r="B161" i="9" s="1"/>
  <c r="G279" i="9"/>
  <c r="E279" i="9" s="1"/>
  <c r="B279" i="9" s="1"/>
  <c r="G210" i="9"/>
  <c r="E210" i="9" s="1"/>
  <c r="B210" i="9" s="1"/>
  <c r="G206" i="9"/>
  <c r="E206" i="9" s="1"/>
  <c r="B206" i="9" s="1"/>
  <c r="G202" i="9"/>
  <c r="E202" i="9" s="1"/>
  <c r="B202" i="9" s="1"/>
  <c r="G198" i="9"/>
  <c r="E198" i="9" s="1"/>
  <c r="B198" i="9" s="1"/>
  <c r="G194" i="9"/>
  <c r="E194" i="9" s="1"/>
  <c r="B194" i="9" s="1"/>
  <c r="G189" i="9"/>
  <c r="E189" i="9" s="1"/>
  <c r="B189" i="9" s="1"/>
  <c r="G280" i="9"/>
  <c r="E280" i="9" s="1"/>
  <c r="B280" i="9" s="1"/>
  <c r="G211" i="9"/>
  <c r="E211" i="9" s="1"/>
  <c r="B211" i="9" s="1"/>
  <c r="G207" i="9"/>
  <c r="E207" i="9" s="1"/>
  <c r="B207" i="9" s="1"/>
  <c r="G203" i="9"/>
  <c r="E203" i="9" s="1"/>
  <c r="B203" i="9" s="1"/>
  <c r="G199" i="9"/>
  <c r="E199" i="9" s="1"/>
  <c r="B199" i="9" s="1"/>
  <c r="G195" i="9"/>
  <c r="E195" i="9" s="1"/>
  <c r="B195" i="9" s="1"/>
  <c r="G190" i="9"/>
  <c r="E190" i="9" s="1"/>
  <c r="B190" i="9" s="1"/>
  <c r="G212" i="9"/>
  <c r="E212" i="9" s="1"/>
  <c r="B212" i="9" s="1"/>
  <c r="G204" i="9"/>
  <c r="E204" i="9" s="1"/>
  <c r="B204" i="9" s="1"/>
  <c r="G196" i="9"/>
  <c r="E196" i="9" s="1"/>
  <c r="B196"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H165" i="9"/>
  <c r="G166" i="9"/>
  <c r="G208" i="9"/>
  <c r="E208" i="9" s="1"/>
  <c r="B208" i="9" s="1"/>
  <c r="G200" i="9"/>
  <c r="E200" i="9" s="1"/>
  <c r="B200" i="9" s="1"/>
  <c r="L192" i="9"/>
  <c r="F192"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I10" i="9"/>
  <c r="G21" i="9"/>
  <c r="E21" i="9" s="1"/>
  <c r="E46" i="9"/>
  <c r="B46" i="9" s="1"/>
  <c r="E50" i="9"/>
  <c r="B50" i="9" s="1"/>
  <c r="B59" i="9"/>
  <c r="B67" i="9"/>
  <c r="B75" i="9"/>
  <c r="B83" i="9"/>
  <c r="B91" i="9"/>
  <c r="B99" i="9"/>
  <c r="B107" i="9"/>
  <c r="B115" i="9"/>
  <c r="B123" i="9"/>
  <c r="B131" i="9"/>
  <c r="D196" i="4"/>
  <c r="E290" i="9"/>
  <c r="B290" i="9" s="1"/>
  <c r="D42" i="8"/>
  <c r="B48" i="9"/>
  <c r="B52" i="9"/>
  <c r="G191" i="9"/>
  <c r="E191" i="9" s="1"/>
  <c r="B191" i="9" s="1"/>
  <c r="F277" i="9"/>
  <c r="B295" i="9"/>
  <c r="B303" i="9"/>
  <c r="B147" i="9"/>
  <c r="B151" i="9"/>
  <c r="B155" i="9"/>
  <c r="B159" i="9"/>
  <c r="E146" i="9"/>
  <c r="B146" i="9" s="1"/>
  <c r="E150" i="9"/>
  <c r="B150" i="9" s="1"/>
  <c r="E154" i="9"/>
  <c r="B154" i="9" s="1"/>
  <c r="E158" i="9"/>
  <c r="B158" i="9" s="1"/>
  <c r="B307" i="9"/>
  <c r="B225" i="9"/>
  <c r="B233" i="9"/>
  <c r="B241" i="9"/>
  <c r="B249" i="9"/>
  <c r="B257" i="9"/>
  <c r="B265" i="9"/>
  <c r="F215" i="9"/>
  <c r="B215" i="9" s="1"/>
  <c r="F223" i="9"/>
  <c r="B223" i="9" s="1"/>
  <c r="F231" i="9"/>
  <c r="B231" i="9" s="1"/>
  <c r="F239" i="9"/>
  <c r="B239" i="9" s="1"/>
  <c r="F247" i="9"/>
  <c r="B247" i="9" s="1"/>
  <c r="F255" i="9"/>
  <c r="B255" i="9" s="1"/>
  <c r="F263" i="9"/>
  <c r="B263" i="9" s="1"/>
  <c r="F271" i="9"/>
  <c r="B271" i="9" s="1"/>
  <c r="E282" i="9"/>
  <c r="B282" i="9" s="1"/>
  <c r="E299" i="9"/>
  <c r="B299" i="9" s="1"/>
  <c r="B304" i="9"/>
  <c r="H1483" i="1" l="1"/>
  <c r="G1483" i="1"/>
  <c r="F134" i="5"/>
  <c r="H1013" i="1"/>
  <c r="G1007" i="1"/>
  <c r="E7" i="5"/>
  <c r="F7" i="5" s="1"/>
  <c r="H997" i="1"/>
  <c r="E636" i="4"/>
  <c r="D630" i="1" s="1"/>
  <c r="E350" i="4"/>
  <c r="E407" i="4" s="1"/>
  <c r="D402" i="1" s="1"/>
  <c r="F124" i="4"/>
  <c r="D120" i="1"/>
  <c r="H28" i="3"/>
  <c r="C1435" i="1"/>
  <c r="F196" i="4"/>
  <c r="C192" i="1"/>
  <c r="E165" i="9"/>
  <c r="B165" i="9" s="1"/>
  <c r="F213" i="9"/>
  <c r="B213" i="9" s="1"/>
  <c r="G311" i="9"/>
  <c r="E311" i="9" s="1"/>
  <c r="B311" i="9" s="1"/>
  <c r="F206" i="5"/>
  <c r="C1183" i="1"/>
  <c r="D528" i="4"/>
  <c r="F529" i="4"/>
  <c r="C523" i="1"/>
  <c r="F133" i="4"/>
  <c r="C129" i="1"/>
  <c r="F472" i="4"/>
  <c r="C466" i="1"/>
  <c r="B316" i="9"/>
  <c r="E315" i="9"/>
  <c r="I10" i="3" s="1"/>
  <c r="G308" i="9"/>
  <c r="E308" i="9" s="1"/>
  <c r="B308" i="9" s="1"/>
  <c r="F177" i="5"/>
  <c r="D176" i="5"/>
  <c r="C1154" i="1"/>
  <c r="F163" i="4"/>
  <c r="D151" i="4"/>
  <c r="C159" i="1"/>
  <c r="F82" i="4"/>
  <c r="C78" i="1"/>
  <c r="I1441" i="1"/>
  <c r="F252" i="4"/>
  <c r="C248" i="1"/>
  <c r="E141" i="6"/>
  <c r="F141" i="6" s="1"/>
  <c r="D1299" i="1"/>
  <c r="I24" i="3"/>
  <c r="F351" i="4"/>
  <c r="D350" i="4"/>
  <c r="C346" i="1"/>
  <c r="G1235" i="1"/>
  <c r="D68" i="5"/>
  <c r="F69" i="5"/>
  <c r="C1047" i="1"/>
  <c r="F459" i="4"/>
  <c r="C453" i="1"/>
  <c r="F245" i="5"/>
  <c r="C1222" i="1"/>
  <c r="F118" i="5"/>
  <c r="C1096" i="1"/>
  <c r="I25" i="3"/>
  <c r="D1329" i="1"/>
  <c r="F580" i="4"/>
  <c r="C574" i="1"/>
  <c r="H638" i="1"/>
  <c r="G638" i="1"/>
  <c r="H1530" i="1"/>
  <c r="G1530" i="1"/>
  <c r="F7" i="4"/>
  <c r="D6" i="4"/>
  <c r="C3" i="1"/>
  <c r="I1443" i="1"/>
  <c r="E68" i="5"/>
  <c r="F363" i="4"/>
  <c r="C358" i="1"/>
  <c r="I34" i="3"/>
  <c r="C1517" i="1"/>
  <c r="E166" i="9"/>
  <c r="B166" i="9" s="1"/>
  <c r="B192" i="9"/>
  <c r="F129" i="6"/>
  <c r="C1423" i="1"/>
  <c r="D6" i="5"/>
  <c r="H20" i="3"/>
  <c r="C985" i="1"/>
  <c r="F263" i="4"/>
  <c r="C259" i="1"/>
  <c r="E237" i="5"/>
  <c r="E175" i="5" s="1"/>
  <c r="D1152" i="1" s="1"/>
  <c r="D1215" i="1"/>
  <c r="E635" i="4"/>
  <c r="D629" i="1" s="1"/>
  <c r="D414" i="1"/>
  <c r="F299" i="4"/>
  <c r="D298" i="4"/>
  <c r="C294" i="1"/>
  <c r="F643" i="4"/>
  <c r="C637" i="1"/>
  <c r="F238" i="5"/>
  <c r="D237" i="5"/>
  <c r="C1215" i="1"/>
  <c r="F515" i="4"/>
  <c r="C509" i="1"/>
  <c r="F106" i="4"/>
  <c r="C102" i="1"/>
  <c r="D43" i="8"/>
  <c r="C1524" i="1"/>
  <c r="F89" i="6"/>
  <c r="C1383" i="1"/>
  <c r="D1436" i="1"/>
  <c r="I29" i="3"/>
  <c r="B21" i="9"/>
  <c r="H25" i="3"/>
  <c r="F35" i="6"/>
  <c r="C1329" i="1"/>
  <c r="F593" i="4"/>
  <c r="C587" i="1"/>
  <c r="F215" i="4"/>
  <c r="C211" i="1"/>
  <c r="F311" i="4"/>
  <c r="C306" i="1"/>
  <c r="F224" i="4"/>
  <c r="C220" i="1"/>
  <c r="F50" i="4"/>
  <c r="C46" i="1"/>
  <c r="H19" i="9"/>
  <c r="E19" i="9" s="1"/>
  <c r="B19" i="9" s="1"/>
  <c r="I22" i="3"/>
  <c r="D1153" i="1"/>
  <c r="F484" i="4"/>
  <c r="C478" i="1"/>
  <c r="E151" i="4"/>
  <c r="F421" i="4"/>
  <c r="D420" i="4"/>
  <c r="C415" i="1"/>
  <c r="F12" i="5"/>
  <c r="C990" i="1"/>
  <c r="E6" i="4"/>
  <c r="F625" i="4"/>
  <c r="C619" i="1"/>
  <c r="G1065" i="1"/>
  <c r="I20" i="3" l="1"/>
  <c r="D985" i="1"/>
  <c r="G985" i="1" s="1"/>
  <c r="E408" i="4"/>
  <c r="D403" i="1" s="1"/>
  <c r="D345" i="1"/>
  <c r="G120" i="1"/>
  <c r="H120" i="1"/>
  <c r="E289" i="4"/>
  <c r="E290" i="4" s="1"/>
  <c r="D286" i="1" s="1"/>
  <c r="I17" i="3"/>
  <c r="D147" i="1"/>
  <c r="H1436" i="1"/>
  <c r="G1436" i="1"/>
  <c r="I35" i="3"/>
  <c r="C1518" i="1"/>
  <c r="H637" i="1"/>
  <c r="G637" i="1"/>
  <c r="I23" i="3"/>
  <c r="D1214" i="1"/>
  <c r="F6" i="4"/>
  <c r="H16" i="3"/>
  <c r="D412" i="4"/>
  <c r="C2" i="1"/>
  <c r="G1222" i="1"/>
  <c r="H1222" i="1"/>
  <c r="G1047" i="1"/>
  <c r="H1047" i="1"/>
  <c r="H346" i="1"/>
  <c r="G346" i="1"/>
  <c r="H1299" i="1"/>
  <c r="G1299" i="1"/>
  <c r="H9" i="3"/>
  <c r="H17" i="3"/>
  <c r="D289" i="4"/>
  <c r="F151" i="4"/>
  <c r="C147" i="1"/>
  <c r="G318" i="9"/>
  <c r="E318" i="9" s="1"/>
  <c r="G1183" i="1"/>
  <c r="H1183" i="1"/>
  <c r="H1383" i="1"/>
  <c r="G1383" i="1"/>
  <c r="G102" i="1"/>
  <c r="H102" i="1"/>
  <c r="G1215" i="1"/>
  <c r="H1215" i="1"/>
  <c r="G259" i="1"/>
  <c r="H259" i="1"/>
  <c r="G314" i="9"/>
  <c r="E314" i="9" s="1"/>
  <c r="B314" i="9" s="1"/>
  <c r="I21" i="3"/>
  <c r="D1046" i="1"/>
  <c r="D408" i="4"/>
  <c r="F350" i="4"/>
  <c r="C345" i="1"/>
  <c r="I28" i="3"/>
  <c r="D1435" i="1"/>
  <c r="H78" i="1"/>
  <c r="G78" i="1"/>
  <c r="H466" i="1"/>
  <c r="G466" i="1"/>
  <c r="G523" i="1"/>
  <c r="H523" i="1"/>
  <c r="G192" i="1"/>
  <c r="H192" i="1"/>
  <c r="G211" i="1"/>
  <c r="H211" i="1"/>
  <c r="G990" i="1"/>
  <c r="H990" i="1"/>
  <c r="H294" i="1"/>
  <c r="G294" i="1"/>
  <c r="K1451" i="9"/>
  <c r="H574" i="1"/>
  <c r="G574" i="1"/>
  <c r="G1096" i="1"/>
  <c r="H1096" i="1"/>
  <c r="H453" i="1"/>
  <c r="G453" i="1"/>
  <c r="H21" i="3"/>
  <c r="F68" i="5"/>
  <c r="C1046" i="1"/>
  <c r="H248" i="1"/>
  <c r="G248" i="1"/>
  <c r="H1154" i="1"/>
  <c r="G1154" i="1"/>
  <c r="E412" i="4"/>
  <c r="I16" i="3"/>
  <c r="D2" i="1"/>
  <c r="G478" i="1"/>
  <c r="H478" i="1"/>
  <c r="H220" i="1"/>
  <c r="G220" i="1"/>
  <c r="G1329" i="1"/>
  <c r="H1329" i="1"/>
  <c r="G415" i="1"/>
  <c r="H415" i="1"/>
  <c r="F237" i="5"/>
  <c r="H23" i="3"/>
  <c r="C1214" i="1"/>
  <c r="C984" i="1"/>
  <c r="H619" i="1"/>
  <c r="G619" i="1"/>
  <c r="F420" i="4"/>
  <c r="D635" i="4"/>
  <c r="C414" i="1"/>
  <c r="E6" i="5"/>
  <c r="G285" i="9" s="1"/>
  <c r="E285" i="9" s="1"/>
  <c r="B285" i="9" s="1"/>
  <c r="G46" i="1"/>
  <c r="H46" i="1"/>
  <c r="G306" i="1"/>
  <c r="H306" i="1"/>
  <c r="H587" i="1"/>
  <c r="G587" i="1"/>
  <c r="H1524" i="1"/>
  <c r="G1524" i="1"/>
  <c r="G509" i="1"/>
  <c r="H509" i="1"/>
  <c r="D407" i="4"/>
  <c r="F298" i="4"/>
  <c r="C293" i="1"/>
  <c r="H1423" i="1"/>
  <c r="G1423" i="1"/>
  <c r="H1517" i="1"/>
  <c r="G1517" i="1"/>
  <c r="H11" i="3"/>
  <c r="G358" i="1"/>
  <c r="H358" i="1"/>
  <c r="G3" i="1"/>
  <c r="H3" i="1"/>
  <c r="H159" i="1"/>
  <c r="G159" i="1"/>
  <c r="H22" i="3"/>
  <c r="F176" i="5"/>
  <c r="D175" i="5"/>
  <c r="C1153" i="1"/>
  <c r="G129" i="1"/>
  <c r="H129" i="1"/>
  <c r="D636" i="4"/>
  <c r="F528" i="4"/>
  <c r="C522" i="1"/>
  <c r="H1435" i="1"/>
  <c r="G1435" i="1"/>
  <c r="G313" i="9"/>
  <c r="E313" i="9" s="1"/>
  <c r="H985" i="1" l="1"/>
  <c r="E312" i="9"/>
  <c r="I11" i="3" s="1"/>
  <c r="B313" i="9"/>
  <c r="F635" i="4"/>
  <c r="C629" i="1"/>
  <c r="G1214" i="1"/>
  <c r="H1214" i="1"/>
  <c r="D413" i="4"/>
  <c r="D291" i="4"/>
  <c r="F289" i="4"/>
  <c r="C285" i="1"/>
  <c r="D639" i="4"/>
  <c r="D414" i="4"/>
  <c r="F412" i="4"/>
  <c r="C407" i="1"/>
  <c r="G1153" i="1"/>
  <c r="H1153" i="1"/>
  <c r="F636" i="4"/>
  <c r="C630" i="1"/>
  <c r="F175" i="5"/>
  <c r="C1152" i="1"/>
  <c r="G293" i="1"/>
  <c r="H293" i="1"/>
  <c r="F6" i="5"/>
  <c r="E639" i="4"/>
  <c r="D407" i="1"/>
  <c r="H345" i="1"/>
  <c r="G345" i="1"/>
  <c r="E317" i="9"/>
  <c r="I9" i="3" s="1"/>
  <c r="B318" i="9"/>
  <c r="D290" i="4"/>
  <c r="H1518" i="1"/>
  <c r="G1518" i="1"/>
  <c r="G147" i="1"/>
  <c r="H147" i="1"/>
  <c r="K3" i="9"/>
  <c r="N3" i="9"/>
  <c r="H278" i="9"/>
  <c r="D984" i="1"/>
  <c r="H8" i="3" s="1"/>
  <c r="G522" i="1"/>
  <c r="H522" i="1"/>
  <c r="F407" i="4"/>
  <c r="C402" i="1"/>
  <c r="G414" i="1"/>
  <c r="H414" i="1"/>
  <c r="G278" i="9"/>
  <c r="G1046" i="1"/>
  <c r="H1046" i="1"/>
  <c r="F408" i="4"/>
  <c r="C403" i="1"/>
  <c r="G2" i="1"/>
  <c r="H2" i="1"/>
  <c r="E291" i="4"/>
  <c r="D287" i="1" s="1"/>
  <c r="E413" i="4"/>
  <c r="D285" i="1"/>
  <c r="E278" i="9" l="1"/>
  <c r="E277" i="9" s="1"/>
  <c r="I8" i="3" s="1"/>
  <c r="M3" i="9"/>
  <c r="E640" i="4"/>
  <c r="E415" i="4"/>
  <c r="D410" i="1" s="1"/>
  <c r="D408" i="1"/>
  <c r="G403" i="1"/>
  <c r="H403" i="1"/>
  <c r="D633" i="1"/>
  <c r="H1152" i="1"/>
  <c r="G1152" i="1"/>
  <c r="H629" i="1"/>
  <c r="G629" i="1"/>
  <c r="F290" i="4"/>
  <c r="C286" i="1"/>
  <c r="C409" i="1"/>
  <c r="F291" i="4"/>
  <c r="C287" i="1"/>
  <c r="H984" i="1"/>
  <c r="H630" i="1"/>
  <c r="G630" i="1"/>
  <c r="F639" i="4"/>
  <c r="C633" i="1"/>
  <c r="D640" i="4"/>
  <c r="D415" i="4"/>
  <c r="F413" i="4"/>
  <c r="C408" i="1"/>
  <c r="G984" i="1"/>
  <c r="G402" i="1"/>
  <c r="H402" i="1"/>
  <c r="E414" i="4"/>
  <c r="D409" i="1" s="1"/>
  <c r="G407" i="1"/>
  <c r="H407" i="1"/>
  <c r="H285" i="1"/>
  <c r="G285" i="1"/>
  <c r="B278" i="9" l="1"/>
  <c r="D642" i="4"/>
  <c r="F640" i="4"/>
  <c r="C634" i="1"/>
  <c r="G408" i="1"/>
  <c r="H408" i="1"/>
  <c r="H633" i="1"/>
  <c r="G633" i="1"/>
  <c r="D641" i="4"/>
  <c r="H409" i="1"/>
  <c r="G409" i="1"/>
  <c r="E642" i="4"/>
  <c r="D634" i="1"/>
  <c r="F415" i="4"/>
  <c r="C410" i="1"/>
  <c r="F414" i="4"/>
  <c r="E641" i="4"/>
  <c r="H287" i="1"/>
  <c r="G287" i="1"/>
  <c r="G286" i="1"/>
  <c r="H286" i="1"/>
  <c r="F641" i="4" l="1"/>
  <c r="D645" i="4"/>
  <c r="C635" i="1"/>
  <c r="E645" i="4"/>
  <c r="D635" i="1"/>
  <c r="E646" i="4"/>
  <c r="D636" i="1"/>
  <c r="H634" i="1"/>
  <c r="G634" i="1"/>
  <c r="G410" i="1"/>
  <c r="H410" i="1"/>
  <c r="D646" i="4"/>
  <c r="F642" i="4"/>
  <c r="C636" i="1"/>
  <c r="G276" i="9" l="1"/>
  <c r="E276" i="9" s="1"/>
  <c r="B276" i="9" s="1"/>
  <c r="H636" i="1"/>
  <c r="G636" i="1"/>
  <c r="I19" i="3"/>
  <c r="D640" i="1"/>
  <c r="H635" i="1"/>
  <c r="G635" i="1"/>
  <c r="H18" i="3"/>
  <c r="F645" i="4"/>
  <c r="C639" i="1"/>
  <c r="H19" i="3"/>
  <c r="F646" i="4"/>
  <c r="C640" i="1"/>
  <c r="I18" i="3"/>
  <c r="D639" i="1"/>
  <c r="H7" i="3" l="1"/>
  <c r="J3" i="9" s="1"/>
  <c r="H639" i="1"/>
  <c r="G639" i="1"/>
  <c r="H640" i="1"/>
  <c r="G640" i="1"/>
  <c r="G274" i="9" l="1"/>
  <c r="H274" i="9"/>
  <c r="M272" i="9"/>
  <c r="L272" i="9"/>
  <c r="H18" i="9"/>
  <c r="K10" i="9"/>
  <c r="J7" i="9"/>
  <c r="G16" i="9"/>
  <c r="K6" i="9"/>
  <c r="G18" i="9"/>
  <c r="M15" i="9"/>
  <c r="I12" i="9"/>
  <c r="I8" i="9"/>
  <c r="I17" i="9"/>
  <c r="J11" i="9"/>
  <c r="K7" i="9"/>
  <c r="J12" i="9"/>
  <c r="J17" i="9"/>
  <c r="J5" i="9"/>
  <c r="L16" i="9"/>
  <c r="I7" i="9"/>
  <c r="K13" i="9"/>
  <c r="J8" i="9"/>
  <c r="I13" i="9"/>
  <c r="I6" i="9"/>
  <c r="K12" i="9"/>
  <c r="G17" i="9"/>
  <c r="K9" i="9"/>
  <c r="L15" i="9"/>
  <c r="K5" i="9"/>
  <c r="M16" i="9"/>
  <c r="H17" i="9"/>
  <c r="I9" i="9"/>
  <c r="G15" i="9"/>
  <c r="K8" i="9"/>
  <c r="J13" i="9"/>
  <c r="J10" i="9"/>
  <c r="I5" i="9"/>
  <c r="K11" i="9"/>
  <c r="H16" i="9"/>
  <c r="J9" i="9"/>
  <c r="H15" i="9"/>
  <c r="J6" i="9"/>
  <c r="I11" i="9"/>
  <c r="E10" i="9" l="1"/>
  <c r="B10" i="9" s="1"/>
  <c r="E11" i="9"/>
  <c r="B11" i="9" s="1"/>
  <c r="F16" i="9"/>
  <c r="F272" i="9"/>
  <c r="B272" i="9" s="1"/>
  <c r="E12" i="9"/>
  <c r="B12" i="9" s="1"/>
  <c r="E274" i="9"/>
  <c r="B274" i="9" s="1"/>
  <c r="E18" i="9"/>
  <c r="B18" i="9" s="1"/>
  <c r="E16" i="9"/>
  <c r="E13" i="9"/>
  <c r="B13" i="9" s="1"/>
  <c r="E17" i="9"/>
  <c r="B17" i="9" s="1"/>
  <c r="E5" i="9"/>
  <c r="E15" i="9"/>
  <c r="E9" i="9"/>
  <c r="B9" i="9" s="1"/>
  <c r="F15" i="9"/>
  <c r="E6" i="9"/>
  <c r="B6" i="9" s="1"/>
  <c r="E7" i="9"/>
  <c r="B7" i="9" s="1"/>
  <c r="E8" i="9"/>
  <c r="B8" i="9" s="1"/>
  <c r="E20" i="9"/>
  <c r="I7" i="3" s="1"/>
  <c r="F20" i="9" l="1"/>
  <c r="F14" i="9"/>
  <c r="B16" i="9"/>
  <c r="B5" i="9"/>
  <c r="E4" i="9"/>
  <c r="B15" i="9"/>
  <c r="E14" i="9"/>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<sst xmlns="http://schemas.openxmlformats.org/spreadsheetml/2006/main" count="4374" uniqueCount="3426">
  <si>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</si>
  <si>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</si>
  <si>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</si>
  <si>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</si>
  <si>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</si>
  <si>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</si>
  <si>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</si>
  <si>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</si>
  <si>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</si>
  <si>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</si>
  <si>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</si>
  <si>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</si>
  <si>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</si>
  <si>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</si>
  <si>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</si>
  <si>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</si>
  <si>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</si>
  <si>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</si>
  <si>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</si>
  <si>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</si>
  <si>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</si>
  <si>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</si>
  <si>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</si>
  <si>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</si>
  <si>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</si>
  <si>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</si>
  <si>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</si>
  <si>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</si>
  <si>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</si>
  <si>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</si>
  <si>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</si>
  <si>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SVEUČILIŠTE U DUBROVNIKU</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</si>
  <si>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</si>
  <si>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</si>
  <si>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</si>
  <si>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</si>
  <si>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</si>
  <si>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</si>
  <si>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</si>
  <si>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</si>
  <si>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</si>
  <si>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</si>
  <si>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</si>
  <si>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</si>
  <si>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</si>
  <si>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</si>
  <si>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</si>
  <si>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</si>
  <si>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</si>
  <si>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24141 - SVEUČILIŠTE U DUBROVNIKU</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</si>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</sst>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12305311.52</v>
      </c>
      <c r="D2" s="6">
        <f>'PR-RAS'!E6</f>
        <v>15110743.139999999</v>
      </c>
      <c r="E2" s="6">
        <v>0</v>
      </c>
      <c r="F2" s="6">
        <v>0</v>
      </c>
      <c r="G2" s="7">
        <f t="shared" ref="G2:G264" si="0">(B2/1000)*(C2*1+D2*2)</f>
        <v>42526.7978</v>
      </c>
      <c r="H2" s="7">
        <f t="shared" ref="H2:H264" si="1">ABS(C2-ROUND(C2,0))+ABS(D2-ROUND(D2,0))</f>
        <v>0.61999999918043613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1643387.69</v>
      </c>
      <c r="D46" s="1">
        <f>'PR-RAS'!E50</f>
        <v>2608535.6100000003</v>
      </c>
      <c r="E46" s="1">
        <v>0</v>
      </c>
      <c r="F46" s="1">
        <v>0</v>
      </c>
      <c r="G46" s="2">
        <f t="shared" si="0"/>
        <v>308720.65094999998</v>
      </c>
      <c r="H46" s="2">
        <f t="shared" si="1"/>
        <v>0.69999999972060323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735439.69</v>
      </c>
      <c r="D50" s="1">
        <f>'PR-RAS'!E54</f>
        <v>1229086.31</v>
      </c>
      <c r="E50" s="1">
        <v>0</v>
      </c>
      <c r="F50" s="1">
        <v>0</v>
      </c>
      <c r="G50" s="2">
        <f t="shared" si="0"/>
        <v>156487.00319000002</v>
      </c>
      <c r="H50" s="2">
        <f t="shared" si="1"/>
        <v>0.62000000011175871</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735439.69</v>
      </c>
      <c r="D53" s="1">
        <f>'PR-RAS'!E57</f>
        <v>1229086.31</v>
      </c>
      <c r="E53" s="1">
        <v>0</v>
      </c>
      <c r="F53" s="1">
        <v>0</v>
      </c>
      <c r="G53" s="2">
        <f t="shared" si="0"/>
        <v>166067.84012000001</v>
      </c>
      <c r="H53" s="2">
        <f t="shared" si="1"/>
        <v>0.62000000011175871</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229.84</v>
      </c>
      <c r="D64" s="1">
        <f>'PR-RAS'!E68</f>
        <v>0</v>
      </c>
      <c r="E64" s="1">
        <v>0</v>
      </c>
      <c r="F64" s="1">
        <v>0</v>
      </c>
      <c r="G64" s="2">
        <f t="shared" si="0"/>
        <v>14.47992</v>
      </c>
      <c r="H64" s="2">
        <f t="shared" si="1"/>
        <v>0.15999999999999659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229.84</v>
      </c>
      <c r="D65" s="1">
        <f>'PR-RAS'!E69</f>
        <v>0</v>
      </c>
      <c r="E65" s="1">
        <v>0</v>
      </c>
      <c r="F65" s="1">
        <v>0</v>
      </c>
      <c r="G65" s="2">
        <f t="shared" si="0"/>
        <v>14.709760000000001</v>
      </c>
      <c r="H65" s="2">
        <f t="shared" si="1"/>
        <v>0.15999999999999659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77446.38</v>
      </c>
      <c r="D70" s="1">
        <f>'PR-RAS'!E74</f>
        <v>69137.25</v>
      </c>
      <c r="E70" s="1">
        <v>0</v>
      </c>
      <c r="F70" s="1">
        <v>0</v>
      </c>
      <c r="G70" s="2">
        <f t="shared" si="0"/>
        <v>14884.740720000002</v>
      </c>
      <c r="H70" s="2">
        <f t="shared" si="1"/>
        <v>0.63000000000465661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77446.38</v>
      </c>
      <c r="D71" s="1">
        <f>'PR-RAS'!E75</f>
        <v>69137.25</v>
      </c>
      <c r="E71" s="1">
        <v>0</v>
      </c>
      <c r="F71" s="1">
        <v>0</v>
      </c>
      <c r="G71" s="2">
        <f t="shared" si="0"/>
        <v>15100.461600000002</v>
      </c>
      <c r="H71" s="2">
        <f t="shared" si="1"/>
        <v>0.63000000000465661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830271.77999999991</v>
      </c>
      <c r="D73" s="1">
        <f>'PR-RAS'!E77</f>
        <v>1310312.05</v>
      </c>
      <c r="E73" s="1">
        <v>0</v>
      </c>
      <c r="F73" s="1">
        <v>0</v>
      </c>
      <c r="G73" s="2">
        <f t="shared" si="0"/>
        <v>248464.50335999997</v>
      </c>
      <c r="H73" s="2">
        <f t="shared" si="1"/>
        <v>0.27000000013504177</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288796.33</v>
      </c>
      <c r="D74" s="1">
        <f>'PR-RAS'!E78</f>
        <v>811440.62</v>
      </c>
      <c r="E74" s="1">
        <v>0</v>
      </c>
      <c r="F74" s="1">
        <v>0</v>
      </c>
      <c r="G74" s="2">
        <f t="shared" si="0"/>
        <v>139552.46260999999</v>
      </c>
      <c r="H74" s="2">
        <f t="shared" si="1"/>
        <v>0.71000000002095476</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535943.62</v>
      </c>
      <c r="D76" s="1">
        <f>'PR-RAS'!E80</f>
        <v>498871.43</v>
      </c>
      <c r="E76" s="1">
        <v>0</v>
      </c>
      <c r="F76" s="1">
        <v>0</v>
      </c>
      <c r="G76" s="2">
        <f t="shared" si="0"/>
        <v>115026.48599999999</v>
      </c>
      <c r="H76" s="2">
        <f t="shared" si="1"/>
        <v>0.80999999999767169</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5531.83</v>
      </c>
      <c r="D77" s="1">
        <f>'PR-RAS'!E81</f>
        <v>0</v>
      </c>
      <c r="E77" s="1">
        <v>0</v>
      </c>
      <c r="F77" s="1">
        <v>0</v>
      </c>
      <c r="G77" s="2">
        <f t="shared" si="0"/>
        <v>420.41908000000001</v>
      </c>
      <c r="H77" s="2">
        <f t="shared" si="1"/>
        <v>0.17000000000007276</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640.84</v>
      </c>
      <c r="D78" s="1">
        <f>'PR-RAS'!E82</f>
        <v>796.62</v>
      </c>
      <c r="E78" s="1">
        <v>0</v>
      </c>
      <c r="F78" s="1">
        <v>0</v>
      </c>
      <c r="G78" s="2">
        <f t="shared" si="0"/>
        <v>172.02415999999999</v>
      </c>
      <c r="H78" s="2">
        <f t="shared" si="1"/>
        <v>0.53999999999996362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640.84</v>
      </c>
      <c r="D79" s="1">
        <f>'PR-RAS'!E83</f>
        <v>796.62</v>
      </c>
      <c r="E79" s="1">
        <v>0</v>
      </c>
      <c r="F79" s="1">
        <v>0</v>
      </c>
      <c r="G79" s="2">
        <f t="shared" si="0"/>
        <v>174.25824</v>
      </c>
      <c r="H79" s="2">
        <f t="shared" si="1"/>
        <v>0.53999999999996362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640.77</v>
      </c>
      <c r="D81" s="1">
        <f>'PR-RAS'!E85</f>
        <v>630.86</v>
      </c>
      <c r="E81" s="1">
        <v>0</v>
      </c>
      <c r="F81" s="1">
        <v>0</v>
      </c>
      <c r="G81" s="2">
        <f t="shared" si="0"/>
        <v>152.19919999999999</v>
      </c>
      <c r="H81" s="2">
        <f t="shared" si="1"/>
        <v>0.37000000000000455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7.0000000000000007E-2</v>
      </c>
      <c r="D83" s="1">
        <f>'PR-RAS'!E87</f>
        <v>165.76</v>
      </c>
      <c r="E83" s="1">
        <v>0</v>
      </c>
      <c r="F83" s="1">
        <v>0</v>
      </c>
      <c r="G83" s="2">
        <f t="shared" si="0"/>
        <v>27.190379999999998</v>
      </c>
      <c r="H83" s="2">
        <f t="shared" si="1"/>
        <v>0.3100000000000091</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555443.93000000005</v>
      </c>
      <c r="D102" s="1">
        <f>'PR-RAS'!E106</f>
        <v>549001.55000000005</v>
      </c>
      <c r="E102" s="1">
        <v>0</v>
      </c>
      <c r="F102" s="1">
        <v>0</v>
      </c>
      <c r="G102" s="2">
        <f t="shared" si="0"/>
        <v>166998.15003000005</v>
      </c>
      <c r="H102" s="2">
        <f t="shared" si="1"/>
        <v>0.51999999990221113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555443.93000000005</v>
      </c>
      <c r="D108" s="1">
        <f>'PR-RAS'!E112</f>
        <v>549001.55000000005</v>
      </c>
      <c r="E108" s="1">
        <v>0</v>
      </c>
      <c r="F108" s="1">
        <v>0</v>
      </c>
      <c r="G108" s="2">
        <f t="shared" si="0"/>
        <v>176918.83221000002</v>
      </c>
      <c r="H108" s="2">
        <f t="shared" si="1"/>
        <v>0.51999999990221113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555443.93000000005</v>
      </c>
      <c r="D113" s="1">
        <f>'PR-RAS'!E117</f>
        <v>549001.55000000005</v>
      </c>
      <c r="E113" s="1">
        <v>0</v>
      </c>
      <c r="F113" s="1">
        <v>0</v>
      </c>
      <c r="G113" s="2">
        <f t="shared" si="0"/>
        <v>185186.06736000004</v>
      </c>
      <c r="H113" s="2">
        <f t="shared" si="1"/>
        <v>0.51999999990221113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998024.6</v>
      </c>
      <c r="D120" s="1">
        <f>'PR-RAS'!E124</f>
        <v>1262556.8199999998</v>
      </c>
      <c r="E120" s="1">
        <v>0</v>
      </c>
      <c r="F120" s="1">
        <v>0</v>
      </c>
      <c r="G120" s="2">
        <f t="shared" si="0"/>
        <v>419253.45055999997</v>
      </c>
      <c r="H120" s="2">
        <f t="shared" si="1"/>
        <v>0.58000000019092113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804237.95</v>
      </c>
      <c r="D121" s="1">
        <f>'PR-RAS'!E125</f>
        <v>1176845.92</v>
      </c>
      <c r="E121" s="1">
        <v>0</v>
      </c>
      <c r="F121" s="1">
        <v>0</v>
      </c>
      <c r="G121" s="2">
        <f t="shared" si="0"/>
        <v>378951.5748</v>
      </c>
      <c r="H121" s="2">
        <f t="shared" si="1"/>
        <v>0.13000000012107193</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134483.59</v>
      </c>
      <c r="D122" s="1">
        <f>'PR-RAS'!E126</f>
        <v>148074.07</v>
      </c>
      <c r="E122" s="1">
        <v>0</v>
      </c>
      <c r="F122" s="1">
        <v>0</v>
      </c>
      <c r="G122" s="2">
        <f t="shared" si="0"/>
        <v>52106.439329999994</v>
      </c>
      <c r="H122" s="2">
        <f t="shared" si="1"/>
        <v>0.48000000001047738</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669754.36</v>
      </c>
      <c r="D123" s="1">
        <f>'PR-RAS'!E127</f>
        <v>1028771.85</v>
      </c>
      <c r="E123" s="1">
        <v>0</v>
      </c>
      <c r="F123" s="1">
        <v>0</v>
      </c>
      <c r="G123" s="2">
        <f t="shared" si="0"/>
        <v>332730.36332</v>
      </c>
      <c r="H123" s="2">
        <f t="shared" si="1"/>
        <v>0.51000000000931323</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193786.65</v>
      </c>
      <c r="D124" s="1">
        <f>'PR-RAS'!E128</f>
        <v>85710.9</v>
      </c>
      <c r="E124" s="1">
        <v>0</v>
      </c>
      <c r="F124" s="1">
        <v>0</v>
      </c>
      <c r="G124" s="2">
        <f t="shared" si="0"/>
        <v>44920.63934999999</v>
      </c>
      <c r="H124" s="2">
        <f t="shared" si="1"/>
        <v>0.45000000001164153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193786.65</v>
      </c>
      <c r="D125" s="1">
        <f>'PR-RAS'!E129</f>
        <v>85710.9</v>
      </c>
      <c r="E125" s="1">
        <v>0</v>
      </c>
      <c r="F125" s="1">
        <v>0</v>
      </c>
      <c r="G125" s="2">
        <f t="shared" si="0"/>
        <v>45285.847799999996</v>
      </c>
      <c r="H125" s="2">
        <f t="shared" si="1"/>
        <v>0.45000000001164153</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9106753.6799999997</v>
      </c>
      <c r="D129" s="1">
        <f>'PR-RAS'!E133</f>
        <v>10689611.449999999</v>
      </c>
      <c r="E129" s="1">
        <v>0</v>
      </c>
      <c r="F129" s="1">
        <v>0</v>
      </c>
      <c r="G129" s="2">
        <f t="shared" si="0"/>
        <v>3902205.0022399998</v>
      </c>
      <c r="H129" s="2">
        <f t="shared" si="1"/>
        <v>0.76999999955296516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9106753.6799999997</v>
      </c>
      <c r="D130" s="1">
        <f>'PR-RAS'!E134</f>
        <v>10689611.449999999</v>
      </c>
      <c r="E130" s="1">
        <v>0</v>
      </c>
      <c r="F130" s="1">
        <v>0</v>
      </c>
      <c r="G130" s="2">
        <f t="shared" si="0"/>
        <v>3932690.9788199998</v>
      </c>
      <c r="H130" s="2">
        <f t="shared" si="1"/>
        <v>0.76999999955296516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8011278.0499999998</v>
      </c>
      <c r="D131" s="1">
        <f>'PR-RAS'!E135</f>
        <v>9760625.2599999998</v>
      </c>
      <c r="E131" s="1">
        <v>0</v>
      </c>
      <c r="F131" s="1">
        <v>0</v>
      </c>
      <c r="G131" s="2">
        <f t="shared" si="0"/>
        <v>3579228.7141</v>
      </c>
      <c r="H131" s="2">
        <f t="shared" si="1"/>
        <v>0.30999999959021807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359999.78</v>
      </c>
      <c r="E132" s="1">
        <v>0</v>
      </c>
      <c r="F132" s="1">
        <v>0</v>
      </c>
      <c r="G132" s="2">
        <f t="shared" si="0"/>
        <v>94319.942360000015</v>
      </c>
      <c r="H132" s="2">
        <f t="shared" si="1"/>
        <v>0.21999999997206032</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1095475.6299999999</v>
      </c>
      <c r="D133" s="1">
        <f>'PR-RAS'!E137</f>
        <v>568986.41</v>
      </c>
      <c r="E133" s="1">
        <v>0</v>
      </c>
      <c r="F133" s="1">
        <v>0</v>
      </c>
      <c r="G133" s="2">
        <f t="shared" si="0"/>
        <v>294815.19540000003</v>
      </c>
      <c r="H133" s="2">
        <f t="shared" si="1"/>
        <v>0.780000000144355</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1060.78</v>
      </c>
      <c r="D135" s="1">
        <f>'PR-RAS'!E139</f>
        <v>241.09</v>
      </c>
      <c r="E135" s="1">
        <v>0</v>
      </c>
      <c r="F135" s="1">
        <v>0</v>
      </c>
      <c r="G135" s="2">
        <f t="shared" si="0"/>
        <v>206.75664</v>
      </c>
      <c r="H135" s="2">
        <f t="shared" si="1"/>
        <v>0.3100000000000307</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1060.78</v>
      </c>
      <c r="D146" s="1">
        <f>'PR-RAS'!E150</f>
        <v>241.09</v>
      </c>
      <c r="E146" s="1">
        <v>0</v>
      </c>
      <c r="F146" s="1">
        <v>0</v>
      </c>
      <c r="G146" s="2">
        <f t="shared" si="0"/>
        <v>223.72919999999999</v>
      </c>
      <c r="H146" s="2">
        <f t="shared" si="1"/>
        <v>0.3100000000000307</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11249901.910000004</v>
      </c>
      <c r="D147" s="1">
        <f>'PR-RAS'!E151</f>
        <v>14192930.509999998</v>
      </c>
      <c r="E147" s="1">
        <v>0</v>
      </c>
      <c r="F147" s="1">
        <v>0</v>
      </c>
      <c r="G147" s="2">
        <f t="shared" si="0"/>
        <v>5786821.3877799995</v>
      </c>
      <c r="H147" s="2">
        <f t="shared" si="1"/>
        <v>0.57999999821186066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7996375.5600000005</v>
      </c>
      <c r="D148" s="1">
        <f>'PR-RAS'!E152</f>
        <v>9934862.0599999987</v>
      </c>
      <c r="E148" s="1">
        <v>0</v>
      </c>
      <c r="F148" s="1">
        <v>0</v>
      </c>
      <c r="G148" s="2">
        <f t="shared" si="0"/>
        <v>4096316.6529599996</v>
      </c>
      <c r="H148" s="2">
        <f t="shared" si="1"/>
        <v>0.49999999813735485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6638304.2800000003</v>
      </c>
      <c r="D149" s="1">
        <f>'PR-RAS'!E153</f>
        <v>8264404.9199999999</v>
      </c>
      <c r="E149" s="1">
        <v>0</v>
      </c>
      <c r="F149" s="1">
        <v>0</v>
      </c>
      <c r="G149" s="2">
        <f t="shared" si="0"/>
        <v>3428732.8897600002</v>
      </c>
      <c r="H149" s="2">
        <f t="shared" si="1"/>
        <v>0.36000000033527613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6638304.2800000003</v>
      </c>
      <c r="D150" s="1">
        <f>'PR-RAS'!E154</f>
        <v>8264404.9199999999</v>
      </c>
      <c r="E150" s="1">
        <v>0</v>
      </c>
      <c r="F150" s="1">
        <v>0</v>
      </c>
      <c r="G150" s="2">
        <f t="shared" si="0"/>
        <v>3451900.0038800002</v>
      </c>
      <c r="H150" s="2">
        <f t="shared" si="1"/>
        <v>0.36000000033527613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270610.71999999997</v>
      </c>
      <c r="D154" s="1">
        <f>'PR-RAS'!E158</f>
        <v>311585.36</v>
      </c>
      <c r="E154" s="1">
        <v>0</v>
      </c>
      <c r="F154" s="1">
        <v>0</v>
      </c>
      <c r="G154" s="2">
        <f t="shared" si="0"/>
        <v>136748.56031999999</v>
      </c>
      <c r="H154" s="2">
        <f t="shared" si="1"/>
        <v>0.64000000001396984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1087460.56</v>
      </c>
      <c r="D155" s="1">
        <f>'PR-RAS'!E159</f>
        <v>1358871.78</v>
      </c>
      <c r="E155" s="1">
        <v>0</v>
      </c>
      <c r="F155" s="1">
        <v>0</v>
      </c>
      <c r="G155" s="2">
        <f t="shared" si="0"/>
        <v>586001.43448000005</v>
      </c>
      <c r="H155" s="2">
        <f t="shared" si="1"/>
        <v>0.65999999991618097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7299.48</v>
      </c>
      <c r="D156" s="1">
        <f>'PR-RAS'!E160</f>
        <v>9435.2099999999991</v>
      </c>
      <c r="E156" s="1">
        <v>0</v>
      </c>
      <c r="F156" s="1">
        <v>0</v>
      </c>
      <c r="G156" s="2">
        <f t="shared" si="0"/>
        <v>4056.3344999999995</v>
      </c>
      <c r="H156" s="2">
        <f t="shared" si="1"/>
        <v>0.68999999999869033</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1080161.08</v>
      </c>
      <c r="D157" s="1">
        <f>'PR-RAS'!E161</f>
        <v>1349436.57</v>
      </c>
      <c r="E157" s="1">
        <v>0</v>
      </c>
      <c r="F157" s="1">
        <v>0</v>
      </c>
      <c r="G157" s="2">
        <f t="shared" si="0"/>
        <v>589529.33831999998</v>
      </c>
      <c r="H157" s="2">
        <f t="shared" si="1"/>
        <v>0.51000000000931323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2168447.88</v>
      </c>
      <c r="D159" s="1">
        <f>'PR-RAS'!E163</f>
        <v>2712794.7600000002</v>
      </c>
      <c r="E159" s="1">
        <v>0</v>
      </c>
      <c r="F159" s="1">
        <v>0</v>
      </c>
      <c r="G159" s="2">
        <f t="shared" si="0"/>
        <v>1199857.9092000001</v>
      </c>
      <c r="H159" s="2">
        <f t="shared" si="1"/>
        <v>0.35999999986961484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397580.9</v>
      </c>
      <c r="D160" s="1">
        <f>'PR-RAS'!E164</f>
        <v>457831.38</v>
      </c>
      <c r="E160" s="1">
        <v>0</v>
      </c>
      <c r="F160" s="1">
        <v>0</v>
      </c>
      <c r="G160" s="2">
        <f t="shared" si="0"/>
        <v>208805.74194000004</v>
      </c>
      <c r="H160" s="2">
        <f t="shared" si="1"/>
        <v>0.47999999998137355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241465.44</v>
      </c>
      <c r="D161" s="1">
        <f>'PR-RAS'!E165</f>
        <v>292505.31</v>
      </c>
      <c r="E161" s="1">
        <v>0</v>
      </c>
      <c r="F161" s="1">
        <v>0</v>
      </c>
      <c r="G161" s="2">
        <f t="shared" si="0"/>
        <v>132236.16960000002</v>
      </c>
      <c r="H161" s="2">
        <f t="shared" si="1"/>
        <v>0.75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126521.43</v>
      </c>
      <c r="D162" s="1">
        <f>'PR-RAS'!E166</f>
        <v>132151.12</v>
      </c>
      <c r="E162" s="1">
        <v>0</v>
      </c>
      <c r="F162" s="1">
        <v>0</v>
      </c>
      <c r="G162" s="2">
        <f t="shared" si="0"/>
        <v>62922.610869999997</v>
      </c>
      <c r="H162" s="2">
        <f t="shared" si="1"/>
        <v>0.54999999998835847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25398.77</v>
      </c>
      <c r="D163" s="1">
        <f>'PR-RAS'!E167</f>
        <v>29423.24</v>
      </c>
      <c r="E163" s="1">
        <v>0</v>
      </c>
      <c r="F163" s="1">
        <v>0</v>
      </c>
      <c r="G163" s="2">
        <f t="shared" si="0"/>
        <v>13647.7305</v>
      </c>
      <c r="H163" s="2">
        <f t="shared" si="1"/>
        <v>0.47000000000116415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4195.26</v>
      </c>
      <c r="D164" s="1">
        <f>'PR-RAS'!E168</f>
        <v>3751.71</v>
      </c>
      <c r="E164" s="1">
        <v>0</v>
      </c>
      <c r="F164" s="1">
        <v>0</v>
      </c>
      <c r="G164" s="2">
        <f t="shared" si="0"/>
        <v>1906.8848400000002</v>
      </c>
      <c r="H164" s="2">
        <f t="shared" si="1"/>
        <v>0.5500000000001819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605974.99000000011</v>
      </c>
      <c r="D165" s="1">
        <f>'PR-RAS'!E169</f>
        <v>664757.32000000007</v>
      </c>
      <c r="E165" s="1">
        <v>0</v>
      </c>
      <c r="F165" s="1">
        <v>0</v>
      </c>
      <c r="G165" s="2">
        <f t="shared" si="0"/>
        <v>317420.29932000005</v>
      </c>
      <c r="H165" s="2">
        <f t="shared" si="1"/>
        <v>0.32999999995809048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148094.93</v>
      </c>
      <c r="D166" s="1">
        <f>'PR-RAS'!E170</f>
        <v>108148.51</v>
      </c>
      <c r="E166" s="1">
        <v>0</v>
      </c>
      <c r="F166" s="1">
        <v>0</v>
      </c>
      <c r="G166" s="2">
        <f t="shared" si="0"/>
        <v>60124.671749999994</v>
      </c>
      <c r="H166" s="2">
        <f t="shared" si="1"/>
        <v>0.56000000001222361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70775.72</v>
      </c>
      <c r="D167" s="1">
        <f>'PR-RAS'!E171</f>
        <v>53249.63</v>
      </c>
      <c r="E167" s="1">
        <v>0</v>
      </c>
      <c r="F167" s="1">
        <v>0</v>
      </c>
      <c r="G167" s="2">
        <f t="shared" si="0"/>
        <v>29427.646679999998</v>
      </c>
      <c r="H167" s="2">
        <f t="shared" si="1"/>
        <v>0.65000000000145519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263250.86</v>
      </c>
      <c r="D168" s="1">
        <f>'PR-RAS'!E172</f>
        <v>361330.27</v>
      </c>
      <c r="E168" s="1">
        <v>0</v>
      </c>
      <c r="F168" s="1">
        <v>0</v>
      </c>
      <c r="G168" s="2">
        <f t="shared" si="0"/>
        <v>164647.20380000002</v>
      </c>
      <c r="H168" s="2">
        <f t="shared" si="1"/>
        <v>0.41000000003259629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88566.91</v>
      </c>
      <c r="D169" s="1">
        <f>'PR-RAS'!E173</f>
        <v>103078.93</v>
      </c>
      <c r="E169" s="1">
        <v>0</v>
      </c>
      <c r="F169" s="1">
        <v>0</v>
      </c>
      <c r="G169" s="2">
        <f t="shared" si="0"/>
        <v>49513.761360000004</v>
      </c>
      <c r="H169" s="2">
        <f t="shared" si="1"/>
        <v>0.16000000000349246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26149.06</v>
      </c>
      <c r="D170" s="1">
        <f>'PR-RAS'!E174</f>
        <v>26246.02</v>
      </c>
      <c r="E170" s="1">
        <v>0</v>
      </c>
      <c r="F170" s="1">
        <v>0</v>
      </c>
      <c r="G170" s="2">
        <f t="shared" si="0"/>
        <v>13290.345900000002</v>
      </c>
      <c r="H170" s="2">
        <f t="shared" si="1"/>
        <v>8.000000000174623E-2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9137.51</v>
      </c>
      <c r="D172" s="1">
        <f>'PR-RAS'!E176</f>
        <v>12703.96</v>
      </c>
      <c r="E172" s="1">
        <v>0</v>
      </c>
      <c r="F172" s="1">
        <v>0</v>
      </c>
      <c r="G172" s="2">
        <f t="shared" si="0"/>
        <v>5907.2685300000003</v>
      </c>
      <c r="H172" s="2">
        <f t="shared" si="1"/>
        <v>0.53000000000065484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950959.8</v>
      </c>
      <c r="D173" s="1">
        <f>'PR-RAS'!E177</f>
        <v>1363353.6700000002</v>
      </c>
      <c r="E173" s="1">
        <v>0</v>
      </c>
      <c r="F173" s="1">
        <v>0</v>
      </c>
      <c r="G173" s="2">
        <f t="shared" si="0"/>
        <v>632558.74808000005</v>
      </c>
      <c r="H173" s="2">
        <f t="shared" si="1"/>
        <v>0.52999999979510903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62537.4</v>
      </c>
      <c r="D174" s="1">
        <f>'PR-RAS'!E178</f>
        <v>59566.83</v>
      </c>
      <c r="E174" s="1">
        <v>0</v>
      </c>
      <c r="F174" s="1">
        <v>0</v>
      </c>
      <c r="G174" s="2">
        <f t="shared" si="0"/>
        <v>31429.093379999998</v>
      </c>
      <c r="H174" s="2">
        <f t="shared" si="1"/>
        <v>0.56999999999970896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90059.47</v>
      </c>
      <c r="D175" s="1">
        <f>'PR-RAS'!E179</f>
        <v>393363.76</v>
      </c>
      <c r="E175" s="1">
        <v>0</v>
      </c>
      <c r="F175" s="1">
        <v>0</v>
      </c>
      <c r="G175" s="2">
        <f t="shared" si="0"/>
        <v>152560.93625999999</v>
      </c>
      <c r="H175" s="2">
        <f t="shared" si="1"/>
        <v>0.70999999999185093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85811.68</v>
      </c>
      <c r="D176" s="1">
        <f>'PR-RAS'!E180</f>
        <v>147797.75</v>
      </c>
      <c r="E176" s="1">
        <v>0</v>
      </c>
      <c r="F176" s="1">
        <v>0</v>
      </c>
      <c r="G176" s="2">
        <f t="shared" si="0"/>
        <v>66746.256499999989</v>
      </c>
      <c r="H176" s="2">
        <f t="shared" si="1"/>
        <v>0.57000000000698492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73249.19</v>
      </c>
      <c r="D177" s="1">
        <f>'PR-RAS'!E181</f>
        <v>94490.559999999998</v>
      </c>
      <c r="E177" s="1">
        <v>0</v>
      </c>
      <c r="F177" s="1">
        <v>0</v>
      </c>
      <c r="G177" s="2">
        <f t="shared" si="0"/>
        <v>46152.53456</v>
      </c>
      <c r="H177" s="2">
        <f t="shared" si="1"/>
        <v>0.63000000000465661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82178.77</v>
      </c>
      <c r="D178" s="1">
        <f>'PR-RAS'!E182</f>
        <v>59694.53</v>
      </c>
      <c r="E178" s="1">
        <v>0</v>
      </c>
      <c r="F178" s="1">
        <v>0</v>
      </c>
      <c r="G178" s="2">
        <f t="shared" si="0"/>
        <v>35677.50591</v>
      </c>
      <c r="H178" s="2">
        <f t="shared" si="1"/>
        <v>0.69999999999708962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22378.57</v>
      </c>
      <c r="D179" s="1">
        <f>'PR-RAS'!E183</f>
        <v>35099.800000000003</v>
      </c>
      <c r="E179" s="1">
        <v>0</v>
      </c>
      <c r="F179" s="1">
        <v>0</v>
      </c>
      <c r="G179" s="2">
        <f t="shared" si="0"/>
        <v>16478.914260000001</v>
      </c>
      <c r="H179" s="2">
        <f t="shared" si="1"/>
        <v>0.62999999999738066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440434.19</v>
      </c>
      <c r="D180" s="1">
        <f>'PR-RAS'!E184</f>
        <v>466323.77</v>
      </c>
      <c r="E180" s="1">
        <v>0</v>
      </c>
      <c r="F180" s="1">
        <v>0</v>
      </c>
      <c r="G180" s="2">
        <f t="shared" si="0"/>
        <v>245781.62966999999</v>
      </c>
      <c r="H180" s="2">
        <f t="shared" si="1"/>
        <v>0.41999999998370185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25898.65</v>
      </c>
      <c r="D181" s="1">
        <f>'PR-RAS'!E185</f>
        <v>31284.91</v>
      </c>
      <c r="E181" s="1">
        <v>0</v>
      </c>
      <c r="F181" s="1">
        <v>0</v>
      </c>
      <c r="G181" s="2">
        <f t="shared" si="0"/>
        <v>15924.3246</v>
      </c>
      <c r="H181" s="2">
        <f t="shared" si="1"/>
        <v>0.43999999999869033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68411.88</v>
      </c>
      <c r="D182" s="1">
        <f>'PR-RAS'!E186</f>
        <v>75731.759999999995</v>
      </c>
      <c r="E182" s="1">
        <v>0</v>
      </c>
      <c r="F182" s="1">
        <v>0</v>
      </c>
      <c r="G182" s="2">
        <f t="shared" si="0"/>
        <v>39797.447399999997</v>
      </c>
      <c r="H182" s="2">
        <f t="shared" si="1"/>
        <v>0.36000000000058208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147383.6</v>
      </c>
      <c r="D183" s="1">
        <f>'PR-RAS'!E187</f>
        <v>150517.37</v>
      </c>
      <c r="E183" s="1">
        <v>0</v>
      </c>
      <c r="F183" s="1">
        <v>0</v>
      </c>
      <c r="G183" s="2">
        <f t="shared" si="0"/>
        <v>81612.137879999995</v>
      </c>
      <c r="H183" s="2">
        <f t="shared" si="1"/>
        <v>0.76999999998952262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66548.59</v>
      </c>
      <c r="D184" s="1">
        <f>'PR-RAS'!E188</f>
        <v>76335.01999999999</v>
      </c>
      <c r="E184" s="1">
        <v>0</v>
      </c>
      <c r="F184" s="1">
        <v>0</v>
      </c>
      <c r="G184" s="2">
        <f t="shared" si="0"/>
        <v>40117.009289999995</v>
      </c>
      <c r="H184" s="2">
        <f t="shared" si="1"/>
        <v>0.42999999999301508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10864.56</v>
      </c>
      <c r="D186" s="1">
        <f>'PR-RAS'!E190</f>
        <v>14723.15</v>
      </c>
      <c r="E186" s="1">
        <v>0</v>
      </c>
      <c r="F186" s="1">
        <v>0</v>
      </c>
      <c r="G186" s="2">
        <f t="shared" si="0"/>
        <v>7457.5091000000002</v>
      </c>
      <c r="H186" s="2">
        <f t="shared" si="1"/>
        <v>0.59000000000014552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28360.11</v>
      </c>
      <c r="D187" s="1">
        <f>'PR-RAS'!E191</f>
        <v>26638.74</v>
      </c>
      <c r="E187" s="1">
        <v>0</v>
      </c>
      <c r="F187" s="1">
        <v>0</v>
      </c>
      <c r="G187" s="2">
        <f t="shared" si="0"/>
        <v>15184.59174</v>
      </c>
      <c r="H187" s="2">
        <f t="shared" si="1"/>
        <v>0.36999999999898137</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6657.59</v>
      </c>
      <c r="D188" s="1">
        <f>'PR-RAS'!E192</f>
        <v>9893.1200000000008</v>
      </c>
      <c r="E188" s="1">
        <v>0</v>
      </c>
      <c r="F188" s="1">
        <v>0</v>
      </c>
      <c r="G188" s="2">
        <f t="shared" si="0"/>
        <v>4944.9962100000002</v>
      </c>
      <c r="H188" s="2">
        <f t="shared" si="1"/>
        <v>0.53000000000065484</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16104.41</v>
      </c>
      <c r="D189" s="1">
        <f>'PR-RAS'!E193</f>
        <v>17030.189999999999</v>
      </c>
      <c r="E189" s="1">
        <v>0</v>
      </c>
      <c r="F189" s="1">
        <v>0</v>
      </c>
      <c r="G189" s="2">
        <f t="shared" si="0"/>
        <v>9430.9805199999992</v>
      </c>
      <c r="H189" s="2">
        <f t="shared" si="1"/>
        <v>0.59999999999854481</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4561.92</v>
      </c>
      <c r="D191" s="1">
        <f>'PR-RAS'!E195</f>
        <v>8049.82</v>
      </c>
      <c r="E191" s="1">
        <v>0</v>
      </c>
      <c r="F191" s="1">
        <v>0</v>
      </c>
      <c r="G191" s="2">
        <f t="shared" si="0"/>
        <v>3925.6963999999998</v>
      </c>
      <c r="H191" s="2">
        <f t="shared" si="1"/>
        <v>0.26000000000021828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64094.400000000001</v>
      </c>
      <c r="D192" s="1">
        <f>'PR-RAS'!E196</f>
        <v>27654.16</v>
      </c>
      <c r="E192" s="1">
        <v>0</v>
      </c>
      <c r="F192" s="1">
        <v>0</v>
      </c>
      <c r="G192" s="2">
        <f t="shared" si="0"/>
        <v>22805.919519999999</v>
      </c>
      <c r="H192" s="2">
        <f t="shared" si="1"/>
        <v>0.56000000000130967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53758.65</v>
      </c>
      <c r="D198" s="1">
        <f>'PR-RAS'!E202</f>
        <v>15327.49</v>
      </c>
      <c r="E198" s="1">
        <v>0</v>
      </c>
      <c r="F198" s="1">
        <v>0</v>
      </c>
      <c r="G198" s="2">
        <f t="shared" si="0"/>
        <v>16629.485110000001</v>
      </c>
      <c r="H198" s="2">
        <f t="shared" si="1"/>
        <v>0.83999999999832653</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53758.65</v>
      </c>
      <c r="D201" s="1">
        <f>'PR-RAS'!E205</f>
        <v>15327.49</v>
      </c>
      <c r="E201" s="1">
        <v>0</v>
      </c>
      <c r="F201" s="1">
        <v>0</v>
      </c>
      <c r="G201" s="2">
        <f t="shared" si="0"/>
        <v>16882.726000000002</v>
      </c>
      <c r="H201" s="2">
        <f t="shared" si="1"/>
        <v>0.83999999999832653</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10335.75</v>
      </c>
      <c r="D206" s="1">
        <f>'PR-RAS'!E210</f>
        <v>12326.67</v>
      </c>
      <c r="E206" s="1">
        <v>0</v>
      </c>
      <c r="F206" s="1">
        <v>0</v>
      </c>
      <c r="G206" s="2">
        <f t="shared" si="0"/>
        <v>7172.7634499999986</v>
      </c>
      <c r="H206" s="2">
        <f t="shared" si="1"/>
        <v>0.57999999999992724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9978.94</v>
      </c>
      <c r="D207" s="1">
        <f>'PR-RAS'!E211</f>
        <v>11904.49</v>
      </c>
      <c r="E207" s="1">
        <v>0</v>
      </c>
      <c r="F207" s="1">
        <v>0</v>
      </c>
      <c r="G207" s="2">
        <f t="shared" si="0"/>
        <v>6960.3115199999993</v>
      </c>
      <c r="H207" s="2">
        <f t="shared" si="1"/>
        <v>0.5499999999992724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279.38</v>
      </c>
      <c r="D208" s="1">
        <f>'PR-RAS'!E212</f>
        <v>55.33</v>
      </c>
      <c r="E208" s="1">
        <v>0</v>
      </c>
      <c r="F208" s="1">
        <v>0</v>
      </c>
      <c r="G208" s="2">
        <f t="shared" si="0"/>
        <v>80.738279999999989</v>
      </c>
      <c r="H208" s="2">
        <f t="shared" si="1"/>
        <v>0.70999999999999375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77.430000000000007</v>
      </c>
      <c r="D209" s="1">
        <f>'PR-RAS'!E213</f>
        <v>366.85</v>
      </c>
      <c r="E209" s="1">
        <v>0</v>
      </c>
      <c r="F209" s="1">
        <v>0</v>
      </c>
      <c r="G209" s="2">
        <f t="shared" si="0"/>
        <v>168.71504000000002</v>
      </c>
      <c r="H209" s="2">
        <f t="shared" si="1"/>
        <v>0.57999999999998408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6318.9</v>
      </c>
      <c r="D211" s="1">
        <f>'PR-RAS'!E215</f>
        <v>21929.7</v>
      </c>
      <c r="E211" s="1">
        <v>0</v>
      </c>
      <c r="F211" s="1">
        <v>0</v>
      </c>
      <c r="G211" s="2">
        <f t="shared" si="0"/>
        <v>10537.443000000001</v>
      </c>
      <c r="H211" s="2">
        <f t="shared" si="1"/>
        <v>0.3999999999996362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6318.9</v>
      </c>
      <c r="D219" s="1">
        <f>'PR-RAS'!E223</f>
        <v>21929.7</v>
      </c>
      <c r="E219" s="1">
        <v>0</v>
      </c>
      <c r="F219" s="1">
        <v>0</v>
      </c>
      <c r="G219" s="2">
        <f t="shared" si="0"/>
        <v>10938.869400000001</v>
      </c>
      <c r="H219" s="2">
        <f t="shared" si="1"/>
        <v>0.3999999999996362</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692833.96</v>
      </c>
      <c r="D220" s="1">
        <f>'PR-RAS'!E224</f>
        <v>1177912.3500000001</v>
      </c>
      <c r="E220" s="1">
        <v>0</v>
      </c>
      <c r="F220" s="1">
        <v>0</v>
      </c>
      <c r="G220" s="2">
        <f t="shared" si="0"/>
        <v>667656.24654000008</v>
      </c>
      <c r="H220" s="2">
        <f t="shared" si="1"/>
        <v>0.39000000013038516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559404</v>
      </c>
      <c r="D221" s="1">
        <f>'PR-RAS'!E225</f>
        <v>960158.13</v>
      </c>
      <c r="E221" s="1">
        <v>0</v>
      </c>
      <c r="F221" s="1">
        <v>0</v>
      </c>
      <c r="G221" s="2">
        <f t="shared" si="0"/>
        <v>545538.45719999995</v>
      </c>
      <c r="H221" s="2">
        <f t="shared" si="1"/>
        <v>0.13000000000465661</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559404</v>
      </c>
      <c r="D222" s="1">
        <f>'PR-RAS'!E226</f>
        <v>960158.13</v>
      </c>
      <c r="E222" s="1">
        <v>0</v>
      </c>
      <c r="F222" s="1">
        <v>0</v>
      </c>
      <c r="G222" s="2">
        <f t="shared" si="0"/>
        <v>548018.17745999992</v>
      </c>
      <c r="H222" s="2">
        <f t="shared" si="1"/>
        <v>0.13000000000465661</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9593.2000000000007</v>
      </c>
      <c r="D240" s="1">
        <f>'PR-RAS'!E244</f>
        <v>15292.16</v>
      </c>
      <c r="E240" s="1">
        <v>0</v>
      </c>
      <c r="F240" s="1">
        <v>0</v>
      </c>
      <c r="G240" s="2">
        <f t="shared" si="0"/>
        <v>9602.4272799999999</v>
      </c>
      <c r="H240" s="2">
        <f t="shared" si="1"/>
        <v>0.36000000000058208</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9593.2000000000007</v>
      </c>
      <c r="D241" s="1">
        <f>'PR-RAS'!E245</f>
        <v>15292.16</v>
      </c>
      <c r="E241" s="1">
        <v>0</v>
      </c>
      <c r="F241" s="1">
        <v>0</v>
      </c>
      <c r="G241" s="2">
        <f t="shared" si="0"/>
        <v>9642.604800000001</v>
      </c>
      <c r="H241" s="2">
        <f t="shared" si="1"/>
        <v>0.36000000000058208</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123836.76</v>
      </c>
      <c r="D243" s="1">
        <f>'PR-RAS'!E247</f>
        <v>202462.06</v>
      </c>
      <c r="E243" s="1">
        <v>0</v>
      </c>
      <c r="F243" s="1">
        <v>0</v>
      </c>
      <c r="G243" s="2">
        <f t="shared" si="0"/>
        <v>127960.13296</v>
      </c>
      <c r="H243" s="2">
        <f t="shared" si="1"/>
        <v>0.30000000000291038</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123836.76</v>
      </c>
      <c r="D246" s="1">
        <f>'PR-RAS'!E250</f>
        <v>202462.06</v>
      </c>
      <c r="E246" s="1">
        <v>0</v>
      </c>
      <c r="F246" s="1">
        <v>0</v>
      </c>
      <c r="G246" s="2">
        <f t="shared" si="0"/>
        <v>129546.41559999999</v>
      </c>
      <c r="H246" s="2">
        <f t="shared" si="1"/>
        <v>0.30000000000291038</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247929.06</v>
      </c>
      <c r="D248" s="1">
        <f>'PR-RAS'!E252</f>
        <v>256551.58</v>
      </c>
      <c r="E248" s="1">
        <v>0</v>
      </c>
      <c r="F248" s="1">
        <v>0</v>
      </c>
      <c r="G248" s="2">
        <f t="shared" si="0"/>
        <v>187974.95833999998</v>
      </c>
      <c r="H248" s="2">
        <f t="shared" si="1"/>
        <v>0.48000000001047738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247929.06</v>
      </c>
      <c r="D255" s="1">
        <f>'PR-RAS'!E259</f>
        <v>256551.58</v>
      </c>
      <c r="E255" s="1">
        <v>0</v>
      </c>
      <c r="F255" s="1">
        <v>0</v>
      </c>
      <c r="G255" s="2">
        <f t="shared" si="0"/>
        <v>193302.18388</v>
      </c>
      <c r="H255" s="2">
        <f t="shared" si="1"/>
        <v>0.48000000001047738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247929.06</v>
      </c>
      <c r="D256" s="1">
        <f>'PR-RAS'!E260</f>
        <v>256551.58</v>
      </c>
      <c r="E256" s="1">
        <v>0</v>
      </c>
      <c r="F256" s="1">
        <v>0</v>
      </c>
      <c r="G256" s="2">
        <f t="shared" si="0"/>
        <v>194063.21609999999</v>
      </c>
      <c r="H256" s="2">
        <f t="shared" si="1"/>
        <v>0.48000000001047738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73902.150000000009</v>
      </c>
      <c r="D259" s="1">
        <f>'PR-RAS'!E263</f>
        <v>61225.9</v>
      </c>
      <c r="E259" s="1">
        <v>0</v>
      </c>
      <c r="F259" s="1">
        <v>0</v>
      </c>
      <c r="G259" s="2">
        <f t="shared" si="0"/>
        <v>50659.319100000008</v>
      </c>
      <c r="H259" s="2">
        <f t="shared" si="1"/>
        <v>0.25000000000727596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73902.150000000009</v>
      </c>
      <c r="D260" s="1">
        <f>'PR-RAS'!E264</f>
        <v>61225.9</v>
      </c>
      <c r="E260" s="1">
        <v>0</v>
      </c>
      <c r="F260" s="1">
        <v>0</v>
      </c>
      <c r="G260" s="2">
        <f t="shared" si="0"/>
        <v>50855.673050000005</v>
      </c>
      <c r="H260" s="2">
        <f t="shared" si="1"/>
        <v>0.25000000000727596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2172.4899999999998</v>
      </c>
      <c r="D261" s="1">
        <f>'PR-RAS'!E265</f>
        <v>0</v>
      </c>
      <c r="E261" s="1">
        <v>0</v>
      </c>
      <c r="F261" s="1">
        <v>0</v>
      </c>
      <c r="G261" s="2">
        <f t="shared" si="0"/>
        <v>564.84739999999999</v>
      </c>
      <c r="H261" s="2">
        <f t="shared" si="1"/>
        <v>0.48999999999978172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71729.66</v>
      </c>
      <c r="D263" s="1">
        <f>'PR-RAS'!E267</f>
        <v>61225.9</v>
      </c>
      <c r="E263" s="1">
        <v>0</v>
      </c>
      <c r="F263" s="1">
        <v>0</v>
      </c>
      <c r="G263" s="2">
        <f t="shared" si="0"/>
        <v>50875.54252000001</v>
      </c>
      <c r="H263" s="2">
        <f t="shared" si="1"/>
        <v>0.43999999999505235</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11249901.910000004</v>
      </c>
      <c r="D285" s="1">
        <f>'PR-RAS'!E289</f>
        <v>14192930.509999998</v>
      </c>
      <c r="E285" s="1">
        <v>0</v>
      </c>
      <c r="F285" s="1">
        <v>0</v>
      </c>
      <c r="G285" s="2">
        <f t="shared" si="8"/>
        <v>11256556.672119999</v>
      </c>
      <c r="H285" s="2">
        <f t="shared" si="9"/>
        <v>0.57999999821186066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1055409.6099999957</v>
      </c>
      <c r="D286" s="1">
        <f>'PR-RAS'!E290</f>
        <v>917812.63000000082</v>
      </c>
      <c r="E286" s="1">
        <v>0</v>
      </c>
      <c r="F286" s="1">
        <v>0</v>
      </c>
      <c r="G286" s="2">
        <f t="shared" si="8"/>
        <v>823944.93794999912</v>
      </c>
      <c r="H286" s="2">
        <f t="shared" si="9"/>
        <v>0.76000000350177288</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9371031.7899999991</v>
      </c>
      <c r="D288" s="1">
        <f>'PR-RAS'!E292</f>
        <v>9380894.9800000004</v>
      </c>
      <c r="E288" s="1">
        <v>0</v>
      </c>
      <c r="F288" s="1">
        <v>0</v>
      </c>
      <c r="G288" s="2">
        <f t="shared" si="8"/>
        <v>8074119.8422499998</v>
      </c>
      <c r="H288" s="2">
        <f t="shared" si="9"/>
        <v>0.23000000044703484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584028.38</v>
      </c>
      <c r="D290" s="1">
        <f>'PR-RAS'!E294</f>
        <v>652480.15</v>
      </c>
      <c r="E290" s="1">
        <v>0</v>
      </c>
      <c r="F290" s="1">
        <v>0</v>
      </c>
      <c r="G290" s="2">
        <f t="shared" si="8"/>
        <v>545917.72852</v>
      </c>
      <c r="H290" s="2">
        <f t="shared" si="9"/>
        <v>0.53000000002793968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596895.85</v>
      </c>
      <c r="D291" s="1">
        <f>'PR-RAS'!E295</f>
        <v>665455.1</v>
      </c>
      <c r="E291" s="1">
        <v>0</v>
      </c>
      <c r="F291" s="1">
        <v>0</v>
      </c>
      <c r="G291" s="2">
        <f t="shared" si="8"/>
        <v>559063.75449999992</v>
      </c>
      <c r="H291" s="2">
        <f t="shared" si="9"/>
        <v>0.25</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385029.88</v>
      </c>
      <c r="D345" s="1">
        <f>'PR-RAS'!E350</f>
        <v>268018.19</v>
      </c>
      <c r="E345" s="1">
        <v>0</v>
      </c>
      <c r="F345" s="1">
        <v>0</v>
      </c>
      <c r="G345" s="2">
        <f t="shared" si="8"/>
        <v>316846.79343999998</v>
      </c>
      <c r="H345" s="2">
        <f t="shared" si="9"/>
        <v>0.30999999999767169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4750</v>
      </c>
      <c r="D346" s="1">
        <f>'PR-RAS'!E351</f>
        <v>0</v>
      </c>
      <c r="E346" s="1">
        <v>0</v>
      </c>
      <c r="F346" s="1">
        <v>0</v>
      </c>
      <c r="G346" s="2">
        <f t="shared" si="8"/>
        <v>1638.7499999999998</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4750</v>
      </c>
      <c r="D351" s="1">
        <f>'PR-RAS'!E356</f>
        <v>0</v>
      </c>
      <c r="E351" s="1">
        <v>0</v>
      </c>
      <c r="F351" s="1">
        <v>0</v>
      </c>
      <c r="G351" s="2">
        <f t="shared" si="8"/>
        <v>1662.5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4750</v>
      </c>
      <c r="D354" s="1">
        <f>'PR-RAS'!E359</f>
        <v>0</v>
      </c>
      <c r="E354" s="1">
        <v>0</v>
      </c>
      <c r="F354" s="1">
        <v>0</v>
      </c>
      <c r="G354" s="2">
        <f t="shared" si="8"/>
        <v>1676.75</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380279.88</v>
      </c>
      <c r="D358" s="1">
        <f>'PR-RAS'!E363</f>
        <v>268018.19</v>
      </c>
      <c r="E358" s="1">
        <v>0</v>
      </c>
      <c r="F358" s="1">
        <v>0</v>
      </c>
      <c r="G358" s="2">
        <f t="shared" si="8"/>
        <v>327124.90482</v>
      </c>
      <c r="H358" s="2">
        <f t="shared" si="9"/>
        <v>0.30999999999767169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39945.729999999996</v>
      </c>
      <c r="D359" s="1">
        <f>'PR-RAS'!E364</f>
        <v>9271.7200000000012</v>
      </c>
      <c r="E359" s="1">
        <v>0</v>
      </c>
      <c r="F359" s="1">
        <v>0</v>
      </c>
      <c r="G359" s="2">
        <f t="shared" si="8"/>
        <v>20939.122859999999</v>
      </c>
      <c r="H359" s="2">
        <f t="shared" si="9"/>
        <v>0.55000000000291038</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25618.6</v>
      </c>
      <c r="D361" s="1">
        <f>'PR-RAS'!E366</f>
        <v>6540.6</v>
      </c>
      <c r="E361" s="1">
        <v>0</v>
      </c>
      <c r="F361" s="1">
        <v>0</v>
      </c>
      <c r="G361" s="2">
        <f t="shared" si="8"/>
        <v>13931.928</v>
      </c>
      <c r="H361" s="2">
        <f t="shared" si="9"/>
        <v>0.80000000000109139</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14327.13</v>
      </c>
      <c r="D363" s="1">
        <f>'PR-RAS'!E368</f>
        <v>2731.12</v>
      </c>
      <c r="E363" s="1">
        <v>0</v>
      </c>
      <c r="F363" s="1">
        <v>0</v>
      </c>
      <c r="G363" s="2">
        <f t="shared" si="8"/>
        <v>7163.7519399999992</v>
      </c>
      <c r="H363" s="2">
        <f t="shared" si="9"/>
        <v>0.24999999999909051</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335435.61000000004</v>
      </c>
      <c r="D364" s="1">
        <f>'PR-RAS'!E369</f>
        <v>256328.69999999998</v>
      </c>
      <c r="E364" s="1">
        <v>0</v>
      </c>
      <c r="F364" s="1">
        <v>0</v>
      </c>
      <c r="G364" s="2">
        <f t="shared" si="8"/>
        <v>307857.76263000001</v>
      </c>
      <c r="H364" s="2">
        <f t="shared" si="9"/>
        <v>0.68999999997322448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191012.81</v>
      </c>
      <c r="D365" s="1">
        <f>'PR-RAS'!E370</f>
        <v>95112.24</v>
      </c>
      <c r="E365" s="1">
        <v>0</v>
      </c>
      <c r="F365" s="1">
        <v>0</v>
      </c>
      <c r="G365" s="2">
        <f t="shared" si="8"/>
        <v>138770.37356000001</v>
      </c>
      <c r="H365" s="2">
        <f t="shared" si="9"/>
        <v>0.430000000007567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5597.44</v>
      </c>
      <c r="D366" s="1">
        <f>'PR-RAS'!E371</f>
        <v>2875</v>
      </c>
      <c r="E366" s="1">
        <v>0</v>
      </c>
      <c r="F366" s="1">
        <v>0</v>
      </c>
      <c r="G366" s="2">
        <f t="shared" si="8"/>
        <v>4141.815599999999</v>
      </c>
      <c r="H366" s="2">
        <f t="shared" si="9"/>
        <v>0.43999999999959982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7703.08</v>
      </c>
      <c r="D367" s="1">
        <f>'PR-RAS'!E372</f>
        <v>27219.27</v>
      </c>
      <c r="E367" s="1">
        <v>0</v>
      </c>
      <c r="F367" s="1">
        <v>0</v>
      </c>
      <c r="G367" s="2">
        <f t="shared" si="8"/>
        <v>22743.832920000001</v>
      </c>
      <c r="H367" s="2">
        <f t="shared" si="9"/>
        <v>0.3500000000003638</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54229.99</v>
      </c>
      <c r="D368" s="1">
        <f>'PR-RAS'!E373</f>
        <v>81531.48</v>
      </c>
      <c r="E368" s="1">
        <v>0</v>
      </c>
      <c r="F368" s="1">
        <v>0</v>
      </c>
      <c r="G368" s="2">
        <f t="shared" si="8"/>
        <v>79746.51264999999</v>
      </c>
      <c r="H368" s="2">
        <f t="shared" si="9"/>
        <v>0.48999999999796273</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50261.440000000002</v>
      </c>
      <c r="D369" s="1">
        <f>'PR-RAS'!E374</f>
        <v>46418.3</v>
      </c>
      <c r="E369" s="1">
        <v>0</v>
      </c>
      <c r="F369" s="1">
        <v>0</v>
      </c>
      <c r="G369" s="2">
        <f t="shared" si="8"/>
        <v>52660.078720000005</v>
      </c>
      <c r="H369" s="2">
        <f t="shared" si="9"/>
        <v>0.74000000000523869</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3316.51</v>
      </c>
      <c r="D370" s="1">
        <f>'PR-RAS'!E375</f>
        <v>0</v>
      </c>
      <c r="E370" s="1">
        <v>0</v>
      </c>
      <c r="F370" s="1">
        <v>0</v>
      </c>
      <c r="G370" s="2">
        <f t="shared" si="8"/>
        <v>1223.7921900000001</v>
      </c>
      <c r="H370" s="2">
        <f t="shared" si="9"/>
        <v>0.48999999999978172</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23314.34</v>
      </c>
      <c r="D371" s="1">
        <f>'PR-RAS'!E376</f>
        <v>3172.41</v>
      </c>
      <c r="E371" s="1">
        <v>0</v>
      </c>
      <c r="F371" s="1">
        <v>0</v>
      </c>
      <c r="G371" s="2">
        <f t="shared" si="8"/>
        <v>10973.8892</v>
      </c>
      <c r="H371" s="2">
        <f t="shared" si="9"/>
        <v>0.75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4898.54</v>
      </c>
      <c r="D378" s="1">
        <f>'PR-RAS'!E383</f>
        <v>2417.77</v>
      </c>
      <c r="E378" s="1">
        <v>0</v>
      </c>
      <c r="F378" s="1">
        <v>0</v>
      </c>
      <c r="G378" s="2">
        <f t="shared" si="8"/>
        <v>3669.7481600000001</v>
      </c>
      <c r="H378" s="2">
        <f t="shared" si="9"/>
        <v>0.69000000000005457</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4898.54</v>
      </c>
      <c r="D379" s="1">
        <f>'PR-RAS'!E384</f>
        <v>2417.77</v>
      </c>
      <c r="E379" s="1">
        <v>0</v>
      </c>
      <c r="F379" s="1">
        <v>0</v>
      </c>
      <c r="G379" s="2">
        <f t="shared" si="8"/>
        <v>3679.4822399999998</v>
      </c>
      <c r="H379" s="2">
        <f t="shared" si="9"/>
        <v>0.69000000000005457</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385029.88</v>
      </c>
      <c r="D403" s="1">
        <f>'PR-RAS'!E408</f>
        <v>268018.19</v>
      </c>
      <c r="E403" s="1">
        <v>0</v>
      </c>
      <c r="F403" s="1">
        <v>0</v>
      </c>
      <c r="G403" s="2">
        <f t="shared" si="8"/>
        <v>370268.63652</v>
      </c>
      <c r="H403" s="2">
        <f t="shared" si="9"/>
        <v>0.30999999999767169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10031979.359999999</v>
      </c>
      <c r="D405" s="1">
        <f>'PR-RAS'!E410</f>
        <v>9372816.5199999996</v>
      </c>
      <c r="E405" s="1">
        <v>0</v>
      </c>
      <c r="F405" s="1">
        <v>0</v>
      </c>
      <c r="G405" s="2">
        <f t="shared" si="8"/>
        <v>11626155.409600001</v>
      </c>
      <c r="H405" s="2">
        <f t="shared" si="9"/>
        <v>0.83999999985098839</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12305311.52</v>
      </c>
      <c r="D407" s="1">
        <f>'PR-RAS'!E412</f>
        <v>15110743.139999999</v>
      </c>
      <c r="E407" s="1">
        <v>0</v>
      </c>
      <c r="F407" s="1">
        <v>0</v>
      </c>
      <c r="G407" s="2">
        <f t="shared" si="8"/>
        <v>17265879.906799998</v>
      </c>
      <c r="H407" s="2">
        <f t="shared" si="9"/>
        <v>0.61999999918043613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11634931.790000005</v>
      </c>
      <c r="D408" s="1">
        <f>'PR-RAS'!E413</f>
        <v>14460948.699999997</v>
      </c>
      <c r="E408" s="1">
        <v>0</v>
      </c>
      <c r="F408" s="1">
        <v>0</v>
      </c>
      <c r="G408" s="2">
        <f t="shared" si="8"/>
        <v>16506629.480329998</v>
      </c>
      <c r="H408" s="2">
        <f t="shared" si="9"/>
        <v>0.50999999791383743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670379.72999999486</v>
      </c>
      <c r="D409" s="1">
        <f>'PR-RAS'!E414</f>
        <v>649794.44000000134</v>
      </c>
      <c r="E409" s="1">
        <v>0</v>
      </c>
      <c r="F409" s="1">
        <v>0</v>
      </c>
      <c r="G409" s="2">
        <f t="shared" si="8"/>
        <v>803747.19287999894</v>
      </c>
      <c r="H409" s="2">
        <f t="shared" si="9"/>
        <v>0.71000000648200512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8078.4600000008941</v>
      </c>
      <c r="E411" s="1">
        <v>0</v>
      </c>
      <c r="F411" s="1">
        <v>0</v>
      </c>
      <c r="G411" s="2">
        <f t="shared" si="8"/>
        <v>6624.337200000733</v>
      </c>
      <c r="H411" s="2">
        <f t="shared" si="9"/>
        <v>0.46000000089406967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660947.5700000003</v>
      </c>
      <c r="D412" s="1">
        <f>'PR-RAS'!E417</f>
        <v>0</v>
      </c>
      <c r="E412" s="1">
        <v>0</v>
      </c>
      <c r="F412" s="1">
        <v>0</v>
      </c>
      <c r="G412" s="2">
        <f t="shared" si="8"/>
        <v>271649.45127000014</v>
      </c>
      <c r="H412" s="2">
        <f t="shared" si="9"/>
        <v>0.42999999970197678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584028.38</v>
      </c>
      <c r="D413" s="1">
        <f>'PR-RAS'!E418</f>
        <v>652480.15</v>
      </c>
      <c r="E413" s="1">
        <v>0</v>
      </c>
      <c r="F413" s="1">
        <v>0</v>
      </c>
      <c r="G413" s="2">
        <f t="shared" si="8"/>
        <v>778263.33616000006</v>
      </c>
      <c r="H413" s="2">
        <f t="shared" si="9"/>
        <v>0.53000000002793968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1048547.35</v>
      </c>
      <c r="D522" s="1">
        <f>'PR-RAS'!E528</f>
        <v>523416.74</v>
      </c>
      <c r="E522" s="1">
        <v>0</v>
      </c>
      <c r="F522" s="1">
        <v>0</v>
      </c>
      <c r="G522" s="2">
        <f t="shared" ref="G522:G809" si="10">(B522/1000)*(C522*1+D522*2)</f>
        <v>1091693.41243</v>
      </c>
      <c r="H522" s="2">
        <f t="shared" ref="H522:H809" si="11">ABS(C522-ROUND(C522,0))+ABS(D522-ROUND(D522,0))</f>
        <v>0.60999999998603016</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1048547.35</v>
      </c>
      <c r="D587" s="1">
        <f>'PR-RAS'!E593</f>
        <v>523416.74</v>
      </c>
      <c r="E587" s="1">
        <v>0</v>
      </c>
      <c r="F587" s="1">
        <v>0</v>
      </c>
      <c r="G587" s="2">
        <f t="shared" si="10"/>
        <v>1227893.1663800001</v>
      </c>
      <c r="H587" s="2">
        <f t="shared" si="11"/>
        <v>0.60999999998603016</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1048547.35</v>
      </c>
      <c r="D599" s="1">
        <f>'PR-RAS'!E605</f>
        <v>523416.74</v>
      </c>
      <c r="E599" s="1">
        <v>0</v>
      </c>
      <c r="F599" s="1">
        <v>0</v>
      </c>
      <c r="G599" s="2">
        <f t="shared" si="10"/>
        <v>1253037.7363400001</v>
      </c>
      <c r="H599" s="2">
        <f t="shared" si="11"/>
        <v>0.60999999998603016</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1048547.35</v>
      </c>
      <c r="D600" s="1">
        <f>'PR-RAS'!E606</f>
        <v>523416.74</v>
      </c>
      <c r="E600" s="1">
        <v>0</v>
      </c>
      <c r="F600" s="1">
        <v>0</v>
      </c>
      <c r="G600" s="2">
        <f t="shared" si="10"/>
        <v>1255133.11717</v>
      </c>
      <c r="H600" s="2">
        <f t="shared" si="11"/>
        <v>0.60999999998603016</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1048547.35</v>
      </c>
      <c r="D630" s="1">
        <f>'PR-RAS'!E636</f>
        <v>523416.74</v>
      </c>
      <c r="E630" s="1">
        <v>0</v>
      </c>
      <c r="F630" s="1">
        <v>0</v>
      </c>
      <c r="G630" s="2">
        <f t="shared" si="10"/>
        <v>1317994.54207</v>
      </c>
      <c r="H630" s="2">
        <f t="shared" si="11"/>
        <v>0.60999999998603016</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1362584.96</v>
      </c>
      <c r="D631" s="1">
        <f>'PR-RAS'!E637</f>
        <v>314037.61</v>
      </c>
      <c r="E631" s="1">
        <v>0</v>
      </c>
      <c r="F631" s="1">
        <v>0</v>
      </c>
      <c r="G631" s="2">
        <f t="shared" si="10"/>
        <v>1254115.9134</v>
      </c>
      <c r="H631" s="2">
        <f t="shared" si="11"/>
        <v>0.43000000005122274</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12305311.52</v>
      </c>
      <c r="D633" s="1">
        <f>'PR-RAS'!E639</f>
        <v>15110743.139999999</v>
      </c>
      <c r="E633" s="1">
        <v>0</v>
      </c>
      <c r="F633" s="1">
        <v>0</v>
      </c>
      <c r="G633" s="2">
        <f t="shared" si="10"/>
        <v>26876936.209599998</v>
      </c>
      <c r="H633" s="2">
        <f t="shared" si="11"/>
        <v>0.61999999918043613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12683479.140000004</v>
      </c>
      <c r="D634" s="1">
        <f>'PR-RAS'!E640</f>
        <v>14984365.439999998</v>
      </c>
      <c r="E634" s="1">
        <v>0</v>
      </c>
      <c r="F634" s="1">
        <v>0</v>
      </c>
      <c r="G634" s="2">
        <f t="shared" si="10"/>
        <v>26998848.942659996</v>
      </c>
      <c r="H634" s="2">
        <f t="shared" si="11"/>
        <v>0.58000000193715096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126377.70000000112</v>
      </c>
      <c r="E635" s="1">
        <v>0</v>
      </c>
      <c r="F635" s="1">
        <v>0</v>
      </c>
      <c r="G635" s="2">
        <f t="shared" si="10"/>
        <v>160246.92360000141</v>
      </c>
      <c r="H635" s="2">
        <f t="shared" si="11"/>
        <v>0.29999999888241291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378167.62000000477</v>
      </c>
      <c r="D636" s="1">
        <f>'PR-RAS'!E642</f>
        <v>0</v>
      </c>
      <c r="E636" s="1">
        <v>0</v>
      </c>
      <c r="F636" s="1">
        <v>0</v>
      </c>
      <c r="G636" s="2">
        <f t="shared" si="10"/>
        <v>240136.43870000303</v>
      </c>
      <c r="H636" s="2">
        <f t="shared" si="11"/>
        <v>0.37999999523162842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701637.38999999966</v>
      </c>
      <c r="D637" s="1">
        <f>'PR-RAS'!E643</f>
        <v>322116.07000000088</v>
      </c>
      <c r="E637" s="1">
        <v>0</v>
      </c>
      <c r="F637" s="1">
        <v>0</v>
      </c>
      <c r="G637" s="2">
        <f t="shared" si="10"/>
        <v>855973.02108000091</v>
      </c>
      <c r="H637" s="2">
        <f t="shared" si="11"/>
        <v>0.46000000054482371</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323469.7699999949</v>
      </c>
      <c r="D639" s="1">
        <f>'PR-RAS'!E645</f>
        <v>448493.770000002</v>
      </c>
      <c r="E639" s="1">
        <v>0</v>
      </c>
      <c r="F639" s="1">
        <v>0</v>
      </c>
      <c r="G639" s="2">
        <f t="shared" si="10"/>
        <v>778651.76377999934</v>
      </c>
      <c r="H639" s="2">
        <f t="shared" si="11"/>
        <v>0.46000000310596079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624795.11</v>
      </c>
      <c r="D641" s="1">
        <f>'PR-RAS'!E647</f>
        <v>772082.44</v>
      </c>
      <c r="E641" s="1">
        <v>0</v>
      </c>
      <c r="F641" s="1">
        <v>0</v>
      </c>
      <c r="G641" s="2">
        <f t="shared" si="10"/>
        <v>1388134.3935999998</v>
      </c>
      <c r="H641" s="2">
        <f t="shared" si="11"/>
        <v>0.54999999993015081</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922654.42</v>
      </c>
      <c r="D642" s="1">
        <f>'PR-RAS'!E649</f>
        <v>622290.99</v>
      </c>
      <c r="E642" s="1">
        <v>0</v>
      </c>
      <c r="F642" s="1">
        <v>0</v>
      </c>
      <c r="G642" s="2">
        <f t="shared" si="10"/>
        <v>1389198.5323999999</v>
      </c>
      <c r="H642" s="2">
        <f t="shared" si="11"/>
        <v>0.43000000005122274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5445041.9299999997</v>
      </c>
      <c r="D643" s="1">
        <f>'PR-RAS'!E650</f>
        <v>6355873.6500000004</v>
      </c>
      <c r="E643" s="1">
        <v>0</v>
      </c>
      <c r="F643" s="1">
        <v>0</v>
      </c>
      <c r="G643" s="2">
        <f t="shared" si="10"/>
        <v>11656658.685660001</v>
      </c>
      <c r="H643" s="2">
        <f t="shared" si="11"/>
        <v>0.41999999992549419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5745405.3600000003</v>
      </c>
      <c r="D644" s="1">
        <f>'PR-RAS'!E651</f>
        <v>6261600.9199999999</v>
      </c>
      <c r="E644" s="1">
        <v>0</v>
      </c>
      <c r="F644" s="1">
        <v>0</v>
      </c>
      <c r="G644" s="2">
        <f t="shared" si="10"/>
        <v>11746714.4296</v>
      </c>
      <c r="H644" s="2">
        <f t="shared" si="11"/>
        <v>0.44000000040978193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622290.98999999929</v>
      </c>
      <c r="D645" s="1">
        <f>'PR-RAS'!E652</f>
        <v>716563.72000000067</v>
      </c>
      <c r="E645" s="1">
        <v>0</v>
      </c>
      <c r="F645" s="1">
        <v>0</v>
      </c>
      <c r="G645" s="2">
        <f t="shared" si="10"/>
        <v>1323689.4689200004</v>
      </c>
      <c r="H645" s="2">
        <f t="shared" si="11"/>
        <v>0.2900000000372529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262</v>
      </c>
      <c r="D647" s="1">
        <f>'PR-RAS'!E654</f>
        <v>262</v>
      </c>
      <c r="E647" s="1">
        <v>0</v>
      </c>
      <c r="F647" s="1">
        <v>0</v>
      </c>
      <c r="G647" s="2">
        <f t="shared" si="10"/>
        <v>507.75600000000003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254</v>
      </c>
      <c r="D649" s="1">
        <f>'PR-RAS'!E656</f>
        <v>252</v>
      </c>
      <c r="E649" s="1">
        <v>0</v>
      </c>
      <c r="F649" s="1">
        <v>0</v>
      </c>
      <c r="G649" s="2">
        <f t="shared" si="10"/>
        <v>491.18400000000003</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229.84</v>
      </c>
      <c r="D669" s="1">
        <f>'PR-RAS'!E676</f>
        <v>0</v>
      </c>
      <c r="E669" s="1">
        <v>0</v>
      </c>
      <c r="F669" s="1">
        <v>0</v>
      </c>
      <c r="G669" s="2">
        <f t="shared" si="10"/>
        <v>153.53312000000003</v>
      </c>
      <c r="H669" s="2">
        <f t="shared" si="11"/>
        <v>0.15999999999999659</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59708.12</v>
      </c>
      <c r="D689" s="1">
        <f>'PR-RAS'!E696</f>
        <v>66739.23</v>
      </c>
      <c r="E689" s="1">
        <v>0</v>
      </c>
      <c r="F689" s="1">
        <v>0</v>
      </c>
      <c r="G689" s="2">
        <f t="shared" si="10"/>
        <v>132912.36703999998</v>
      </c>
      <c r="H689" s="2">
        <f t="shared" si="11"/>
        <v>0.34999999999854481</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17738.259999999998</v>
      </c>
      <c r="D690" s="1">
        <f>'PR-RAS'!E697</f>
        <v>2398.02</v>
      </c>
      <c r="E690" s="1">
        <v>0</v>
      </c>
      <c r="F690" s="1">
        <v>0</v>
      </c>
      <c r="G690" s="2">
        <f t="shared" si="10"/>
        <v>15526.132699999998</v>
      </c>
      <c r="H690" s="2">
        <f t="shared" si="11"/>
        <v>0.2799999999983811</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554740.5</v>
      </c>
      <c r="D703" s="1">
        <f>'PR-RAS'!E710</f>
        <v>548901.55000000005</v>
      </c>
      <c r="E703" s="1">
        <v>0</v>
      </c>
      <c r="F703" s="1">
        <v>0</v>
      </c>
      <c r="G703" s="2">
        <f t="shared" si="10"/>
        <v>1160085.6072</v>
      </c>
      <c r="H703" s="2">
        <f t="shared" si="11"/>
        <v>0.94999999995343387</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663.61</v>
      </c>
      <c r="D705" s="1">
        <f>'PR-RAS'!E712</f>
        <v>100</v>
      </c>
      <c r="E705" s="1">
        <v>0</v>
      </c>
      <c r="F705" s="1">
        <v>0</v>
      </c>
      <c r="G705" s="2">
        <f t="shared" si="10"/>
        <v>607.98144000000002</v>
      </c>
      <c r="H705" s="2">
        <f t="shared" si="11"/>
        <v>0.38999999999998636</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11066.01</v>
      </c>
      <c r="D709" s="1">
        <f>'PR-RAS'!E716</f>
        <v>16117.47</v>
      </c>
      <c r="E709" s="1">
        <v>0</v>
      </c>
      <c r="F709" s="1">
        <v>0</v>
      </c>
      <c r="G709" s="2">
        <f t="shared" si="10"/>
        <v>30657.072599999996</v>
      </c>
      <c r="H709" s="2">
        <f t="shared" si="11"/>
        <v>0.47999999999956344</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8011.23</v>
      </c>
      <c r="D710" s="1">
        <f>'PR-RAS'!E717</f>
        <v>8608.08</v>
      </c>
      <c r="E710" s="1">
        <v>0</v>
      </c>
      <c r="F710" s="1">
        <v>0</v>
      </c>
      <c r="G710" s="2">
        <f t="shared" si="10"/>
        <v>17886.219509999999</v>
      </c>
      <c r="H710" s="2">
        <f t="shared" si="11"/>
        <v>0.30999999999949068</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124928.81</v>
      </c>
      <c r="D711" s="1">
        <f>'PR-RAS'!E718</f>
        <v>132018.42000000001</v>
      </c>
      <c r="E711" s="1">
        <v>0</v>
      </c>
      <c r="F711" s="1">
        <v>0</v>
      </c>
      <c r="G711" s="2">
        <f t="shared" si="10"/>
        <v>276165.6115</v>
      </c>
      <c r="H711" s="2">
        <f t="shared" si="11"/>
        <v>0.61000000001513399</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15876</v>
      </c>
      <c r="D713" s="1">
        <f>'PR-RAS'!E720</f>
        <v>15524</v>
      </c>
      <c r="E713" s="1">
        <v>0</v>
      </c>
      <c r="F713" s="1">
        <v>0</v>
      </c>
      <c r="G713" s="2">
        <f t="shared" si="10"/>
        <v>33409.887999999999</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22469.52</v>
      </c>
      <c r="D714" s="1">
        <f>'PR-RAS'!E721</f>
        <v>15197.73</v>
      </c>
      <c r="E714" s="1">
        <v>0</v>
      </c>
      <c r="F714" s="1">
        <v>0</v>
      </c>
      <c r="G714" s="2">
        <f t="shared" si="10"/>
        <v>37692.730739999992</v>
      </c>
      <c r="H714" s="2">
        <f t="shared" si="11"/>
        <v>0.75</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310026.40000000002</v>
      </c>
      <c r="D715" s="1">
        <f>'PR-RAS'!E722</f>
        <v>291466.38</v>
      </c>
      <c r="E715" s="1">
        <v>0</v>
      </c>
      <c r="F715" s="1">
        <v>0</v>
      </c>
      <c r="G715" s="2">
        <f t="shared" si="10"/>
        <v>637572.84024000005</v>
      </c>
      <c r="H715" s="2">
        <f t="shared" si="11"/>
        <v>0.78000000002793968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50953.95</v>
      </c>
      <c r="D716" s="1">
        <f>'PR-RAS'!E723</f>
        <v>84403.38</v>
      </c>
      <c r="E716" s="1">
        <v>0</v>
      </c>
      <c r="F716" s="1">
        <v>0</v>
      </c>
      <c r="G716" s="2">
        <f t="shared" si="10"/>
        <v>157128.90765000001</v>
      </c>
      <c r="H716" s="2">
        <f t="shared" si="11"/>
        <v>0.430000000007567</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53758.65</v>
      </c>
      <c r="D735" s="1">
        <f>'PR-RAS'!E742</f>
        <v>15327.49</v>
      </c>
      <c r="E735" s="1">
        <v>0</v>
      </c>
      <c r="F735" s="1">
        <v>0</v>
      </c>
      <c r="G735" s="2">
        <f t="shared" si="10"/>
        <v>61959.604420000003</v>
      </c>
      <c r="H735" s="2">
        <f t="shared" si="11"/>
        <v>0.83999999999832653</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9593.2000000000007</v>
      </c>
      <c r="D784" s="1">
        <f>'PR-RAS'!E791</f>
        <v>15292.16</v>
      </c>
      <c r="E784" s="1">
        <v>0</v>
      </c>
      <c r="F784" s="1">
        <v>0</v>
      </c>
      <c r="G784" s="2">
        <f t="shared" si="10"/>
        <v>31458.998160000003</v>
      </c>
      <c r="H784" s="2">
        <f t="shared" si="11"/>
        <v>0.36000000000058208</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222351.38</v>
      </c>
      <c r="D812" s="1">
        <f>'PR-RAS'!E819</f>
        <v>242976.38</v>
      </c>
      <c r="E812" s="1">
        <v>0</v>
      </c>
      <c r="F812" s="1">
        <v>0</v>
      </c>
      <c r="G812" s="2">
        <f t="shared" si="18"/>
        <v>574434.65754000004</v>
      </c>
      <c r="H812" s="2">
        <f t="shared" si="19"/>
        <v>0.76000000000931323</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25577.68</v>
      </c>
      <c r="D816" s="1">
        <f>'PR-RAS'!E823</f>
        <v>13575.2</v>
      </c>
      <c r="E816" s="1">
        <v>0</v>
      </c>
      <c r="F816" s="1">
        <v>0</v>
      </c>
      <c r="G816" s="2">
        <f t="shared" si="18"/>
        <v>42973.385199999997</v>
      </c>
      <c r="H816" s="2">
        <f t="shared" si="19"/>
        <v>0.52000000000043656</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1044192.72</v>
      </c>
      <c r="D947" s="1">
        <f>'PR-RAS'!E954</f>
        <v>522096.35</v>
      </c>
      <c r="E947" s="1">
        <v>0</v>
      </c>
      <c r="F947" s="1">
        <v>0</v>
      </c>
      <c r="G947" s="2">
        <f t="shared" si="18"/>
        <v>1975612.6073199997</v>
      </c>
      <c r="H947" s="2">
        <f t="shared" si="19"/>
        <v>0.63000000000465661</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4354.63</v>
      </c>
      <c r="D948" s="1">
        <f>'PR-RAS'!E955</f>
        <v>1320.39</v>
      </c>
      <c r="E948" s="1">
        <v>0</v>
      </c>
      <c r="F948" s="1">
        <v>0</v>
      </c>
      <c r="G948" s="2">
        <f t="shared" si="18"/>
        <v>6624.6532699999998</v>
      </c>
      <c r="H948" s="2">
        <f t="shared" si="19"/>
        <v>0.75999999999999091</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55781826.250000007</v>
      </c>
      <c r="D984" s="6">
        <f>BILANCA!E6</f>
        <v>54272323.689999998</v>
      </c>
      <c r="E984" s="6">
        <v>0</v>
      </c>
      <c r="F984" s="6">
        <v>0</v>
      </c>
      <c r="G984" s="7">
        <f t="shared" ref="G984:G1241" si="22">B984/1000*C984+B984/500*D984</f>
        <v>164326.47362999999</v>
      </c>
      <c r="H984" s="7">
        <f t="shared" si="19"/>
        <v>0.56000000983476639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53400793.260000005</v>
      </c>
      <c r="D985" s="1">
        <f>BILANCA!E7</f>
        <v>51551599.699999996</v>
      </c>
      <c r="E985" s="1">
        <v>0</v>
      </c>
      <c r="F985" s="1">
        <v>0</v>
      </c>
      <c r="G985" s="2">
        <f t="shared" si="22"/>
        <v>313007.98531999998</v>
      </c>
      <c r="H985" s="2">
        <f t="shared" si="19"/>
        <v>0.56000000983476639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9905006.040000001</v>
      </c>
      <c r="D986" s="1">
        <f>BILANCA!E8</f>
        <v>9905006.040000001</v>
      </c>
      <c r="E986" s="1">
        <v>0</v>
      </c>
      <c r="F986" s="1">
        <v>0</v>
      </c>
      <c r="G986" s="2">
        <f t="shared" si="22"/>
        <v>89145.054360000009</v>
      </c>
      <c r="H986" s="2">
        <f t="shared" si="19"/>
        <v>8.0000001937150955E-2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8558269.1500000004</v>
      </c>
      <c r="D987" s="1">
        <f>BILANCA!E9</f>
        <v>8558269.1500000004</v>
      </c>
      <c r="E987" s="1">
        <v>0</v>
      </c>
      <c r="F987" s="1">
        <v>0</v>
      </c>
      <c r="G987" s="2">
        <f t="shared" si="22"/>
        <v>102699.2298</v>
      </c>
      <c r="H987" s="2">
        <f t="shared" si="19"/>
        <v>0.30000000074505806</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1362399.23</v>
      </c>
      <c r="D988" s="1">
        <f>BILANCA!E10</f>
        <v>1362399.23</v>
      </c>
      <c r="E988" s="1">
        <v>0</v>
      </c>
      <c r="F988" s="1">
        <v>0</v>
      </c>
      <c r="G988" s="2">
        <f t="shared" si="22"/>
        <v>20435.988450000001</v>
      </c>
      <c r="H988" s="2">
        <f t="shared" si="19"/>
        <v>0.4599999999627471</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15662.34</v>
      </c>
      <c r="D989" s="1">
        <f>BILANCA!E11</f>
        <v>15662.34</v>
      </c>
      <c r="E989" s="1">
        <v>0</v>
      </c>
      <c r="F989" s="1">
        <v>0</v>
      </c>
      <c r="G989" s="2">
        <f t="shared" si="22"/>
        <v>281.92212000000001</v>
      </c>
      <c r="H989" s="2">
        <f t="shared" si="19"/>
        <v>0.68000000000029104</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43484981.410000011</v>
      </c>
      <c r="D990" s="1">
        <f>BILANCA!E12</f>
        <v>41635787.850000001</v>
      </c>
      <c r="E990" s="1">
        <v>0</v>
      </c>
      <c r="F990" s="1">
        <v>0</v>
      </c>
      <c r="G990" s="2">
        <f t="shared" si="22"/>
        <v>887295.89977000025</v>
      </c>
      <c r="H990" s="2">
        <f t="shared" si="19"/>
        <v>0.56000000983476639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39257242.870000005</v>
      </c>
      <c r="D991" s="1">
        <f>BILANCA!E13</f>
        <v>38665615.18</v>
      </c>
      <c r="E991" s="1">
        <v>0</v>
      </c>
      <c r="F991" s="1">
        <v>0</v>
      </c>
      <c r="G991" s="2">
        <f t="shared" si="22"/>
        <v>932707.78584000003</v>
      </c>
      <c r="H991" s="2">
        <f t="shared" si="19"/>
        <v>0.30999999493360519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600138</v>
      </c>
      <c r="D992" s="1">
        <f>BILANCA!E14</f>
        <v>600138</v>
      </c>
      <c r="E992" s="1">
        <v>0</v>
      </c>
      <c r="F992" s="1">
        <v>0</v>
      </c>
      <c r="G992" s="2">
        <f t="shared" si="22"/>
        <v>16203.725999999999</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44730210.859999999</v>
      </c>
      <c r="D993" s="1">
        <f>BILANCA!E15</f>
        <v>44736751.460000001</v>
      </c>
      <c r="E993" s="1">
        <v>0</v>
      </c>
      <c r="F993" s="1">
        <v>0</v>
      </c>
      <c r="G993" s="2">
        <f t="shared" si="22"/>
        <v>1342037.1377999999</v>
      </c>
      <c r="H993" s="2">
        <f t="shared" si="19"/>
        <v>0.60000000149011612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168800.99</v>
      </c>
      <c r="D995" s="1">
        <f>BILANCA!E17</f>
        <v>171532.11</v>
      </c>
      <c r="E995" s="1">
        <v>0</v>
      </c>
      <c r="F995" s="1">
        <v>0</v>
      </c>
      <c r="G995" s="2">
        <f t="shared" si="22"/>
        <v>6142.3825199999992</v>
      </c>
      <c r="H995" s="2">
        <f t="shared" si="19"/>
        <v>0.11999999999534339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6241906.9800000004</v>
      </c>
      <c r="D996" s="1">
        <f>BILANCA!E18</f>
        <v>6842806.3899999997</v>
      </c>
      <c r="E996" s="1">
        <v>0</v>
      </c>
      <c r="F996" s="1">
        <v>0</v>
      </c>
      <c r="G996" s="2">
        <f t="shared" si="22"/>
        <v>259057.75687999997</v>
      </c>
      <c r="H996" s="2">
        <f t="shared" si="19"/>
        <v>0.40999999921768904</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3506071.6500000022</v>
      </c>
      <c r="D997" s="1">
        <f>BILANCA!E19</f>
        <v>2260632.9900000002</v>
      </c>
      <c r="E997" s="1">
        <v>0</v>
      </c>
      <c r="F997" s="1">
        <v>0</v>
      </c>
      <c r="G997" s="2">
        <f t="shared" si="22"/>
        <v>112382.72682000004</v>
      </c>
      <c r="H997" s="2">
        <f t="shared" si="19"/>
        <v>0.3599999975413084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6915741.7800000003</v>
      </c>
      <c r="D998" s="1">
        <f>BILANCA!E20</f>
        <v>7000567.0199999996</v>
      </c>
      <c r="E998" s="1">
        <v>0</v>
      </c>
      <c r="F998" s="1">
        <v>0</v>
      </c>
      <c r="G998" s="2">
        <f t="shared" si="22"/>
        <v>313753.13729999994</v>
      </c>
      <c r="H998" s="2">
        <f t="shared" si="19"/>
        <v>0.23999999929219484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367881.03</v>
      </c>
      <c r="D999" s="1">
        <f>BILANCA!E21</f>
        <v>369709.74</v>
      </c>
      <c r="E999" s="1">
        <v>0</v>
      </c>
      <c r="F999" s="1">
        <v>0</v>
      </c>
      <c r="G999" s="2">
        <f t="shared" si="22"/>
        <v>17716.80816</v>
      </c>
      <c r="H999" s="2">
        <f t="shared" si="19"/>
        <v>0.2900000000372529</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3508756.06</v>
      </c>
      <c r="D1000" s="1">
        <f>BILANCA!E22</f>
        <v>3535975.33</v>
      </c>
      <c r="E1000" s="1">
        <v>0</v>
      </c>
      <c r="F1000" s="1">
        <v>0</v>
      </c>
      <c r="G1000" s="2">
        <f t="shared" si="22"/>
        <v>179872.01424000002</v>
      </c>
      <c r="H1000" s="2">
        <f t="shared" si="19"/>
        <v>0.39000000013038516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1219625.67</v>
      </c>
      <c r="D1001" s="1">
        <f>BILANCA!E23</f>
        <v>1299436.8400000001</v>
      </c>
      <c r="E1001" s="1">
        <v>0</v>
      </c>
      <c r="F1001" s="1">
        <v>0</v>
      </c>
      <c r="G1001" s="2">
        <f t="shared" si="22"/>
        <v>68732.988299999997</v>
      </c>
      <c r="H1001" s="2">
        <f t="shared" si="19"/>
        <v>0.48999999999068677</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957289.38</v>
      </c>
      <c r="D1002" s="1">
        <f>BILANCA!E24</f>
        <v>988172.58</v>
      </c>
      <c r="E1002" s="1">
        <v>0</v>
      </c>
      <c r="F1002" s="1">
        <v>0</v>
      </c>
      <c r="G1002" s="2">
        <f t="shared" si="22"/>
        <v>55739.056259999998</v>
      </c>
      <c r="H1002" s="2">
        <f t="shared" si="19"/>
        <v>0.80000000004656613</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43370.61</v>
      </c>
      <c r="D1003" s="1">
        <f>BILANCA!E25</f>
        <v>43370.61</v>
      </c>
      <c r="E1003" s="1">
        <v>0</v>
      </c>
      <c r="F1003" s="1">
        <v>0</v>
      </c>
      <c r="G1003" s="2">
        <f t="shared" si="22"/>
        <v>2602.2366000000002</v>
      </c>
      <c r="H1003" s="2">
        <f t="shared" si="19"/>
        <v>0.77999999999883585</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2467981.89</v>
      </c>
      <c r="D1004" s="1">
        <f>BILANCA!E26</f>
        <v>2466503.31</v>
      </c>
      <c r="E1004" s="1">
        <v>0</v>
      </c>
      <c r="F1004" s="1">
        <v>0</v>
      </c>
      <c r="G1004" s="2">
        <f t="shared" si="22"/>
        <v>155420.75871000002</v>
      </c>
      <c r="H1004" s="2">
        <f t="shared" si="19"/>
        <v>0.41999999992549419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11974574.77</v>
      </c>
      <c r="D1006" s="1">
        <f>BILANCA!E28</f>
        <v>13443102.439999999</v>
      </c>
      <c r="E1006" s="1">
        <v>0</v>
      </c>
      <c r="F1006" s="1">
        <v>0</v>
      </c>
      <c r="G1006" s="2">
        <f t="shared" si="22"/>
        <v>893797.93195</v>
      </c>
      <c r="H1006" s="2">
        <f t="shared" si="19"/>
        <v>0.66999999992549419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72473.739999999991</v>
      </c>
      <c r="D1007" s="1">
        <f>BILANCA!E29</f>
        <v>59048.729999999981</v>
      </c>
      <c r="E1007" s="1">
        <v>0</v>
      </c>
      <c r="F1007" s="1">
        <v>0</v>
      </c>
      <c r="G1007" s="2">
        <f t="shared" si="22"/>
        <v>4573.7087999999994</v>
      </c>
      <c r="H1007" s="2">
        <f t="shared" si="19"/>
        <v>0.53000000002793968</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144169.69</v>
      </c>
      <c r="D1008" s="1">
        <f>BILANCA!E30</f>
        <v>144169.69</v>
      </c>
      <c r="E1008" s="1">
        <v>0</v>
      </c>
      <c r="F1008" s="1">
        <v>0</v>
      </c>
      <c r="G1008" s="2">
        <f t="shared" si="22"/>
        <v>10812.726750000002</v>
      </c>
      <c r="H1008" s="2">
        <f t="shared" si="19"/>
        <v>0.61999999999534339</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1200478.0900000001</v>
      </c>
      <c r="D1010" s="1">
        <f>BILANCA!E32</f>
        <v>1200478.0900000001</v>
      </c>
      <c r="E1010" s="1">
        <v>0</v>
      </c>
      <c r="F1010" s="1">
        <v>0</v>
      </c>
      <c r="G1010" s="2">
        <f t="shared" si="22"/>
        <v>97238.725290000002</v>
      </c>
      <c r="H1010" s="2">
        <f t="shared" si="19"/>
        <v>0.18000000016763806</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1272174.04</v>
      </c>
      <c r="D1012" s="1">
        <f>BILANCA!E34</f>
        <v>1285599.05</v>
      </c>
      <c r="E1012" s="1">
        <v>0</v>
      </c>
      <c r="F1012" s="1">
        <v>0</v>
      </c>
      <c r="G1012" s="2">
        <f t="shared" si="22"/>
        <v>111457.79206000001</v>
      </c>
      <c r="H1012" s="2">
        <f t="shared" si="19"/>
        <v>9.0000000083819032E-2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585536.73</v>
      </c>
      <c r="D1013" s="1">
        <f>BILANCA!E35</f>
        <v>586839.84</v>
      </c>
      <c r="E1013" s="1">
        <v>0</v>
      </c>
      <c r="F1013" s="1">
        <v>0</v>
      </c>
      <c r="G1013" s="2">
        <f t="shared" si="22"/>
        <v>52776.492299999998</v>
      </c>
      <c r="H1013" s="2">
        <f t="shared" si="19"/>
        <v>0.43000000005122274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441604.21</v>
      </c>
      <c r="D1014" s="1">
        <f>BILANCA!E36</f>
        <v>439765.52</v>
      </c>
      <c r="E1014" s="1">
        <v>0</v>
      </c>
      <c r="F1014" s="1">
        <v>0</v>
      </c>
      <c r="G1014" s="2">
        <f t="shared" si="22"/>
        <v>40955.192750000002</v>
      </c>
      <c r="H1014" s="2">
        <f t="shared" si="19"/>
        <v>0.69000000000232831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141771.9</v>
      </c>
      <c r="D1015" s="1">
        <f>BILANCA!E37</f>
        <v>144913.70000000001</v>
      </c>
      <c r="E1015" s="1">
        <v>0</v>
      </c>
      <c r="F1015" s="1">
        <v>0</v>
      </c>
      <c r="G1015" s="2">
        <f t="shared" si="22"/>
        <v>13811.177599999999</v>
      </c>
      <c r="H1015" s="2">
        <f t="shared" si="19"/>
        <v>0.39999999999417923</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6177.88</v>
      </c>
      <c r="D1017" s="1">
        <f>BILANCA!E39</f>
        <v>6177.88</v>
      </c>
      <c r="E1017" s="1">
        <v>0</v>
      </c>
      <c r="F1017" s="1">
        <v>0</v>
      </c>
      <c r="G1017" s="2">
        <f t="shared" si="22"/>
        <v>630.14376000000004</v>
      </c>
      <c r="H1017" s="2">
        <f t="shared" si="19"/>
        <v>0.23999999999978172</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4017.26</v>
      </c>
      <c r="D1018" s="1">
        <f>BILANCA!E40</f>
        <v>4017.26</v>
      </c>
      <c r="E1018" s="1">
        <v>0</v>
      </c>
      <c r="F1018" s="1">
        <v>0</v>
      </c>
      <c r="G1018" s="2">
        <f t="shared" si="22"/>
        <v>421.81230000000005</v>
      </c>
      <c r="H1018" s="2">
        <f t="shared" si="19"/>
        <v>0.52000000000043656</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13.380000000001019</v>
      </c>
      <c r="D1019" s="1">
        <f>BILANCA!E41</f>
        <v>8.069999999999709</v>
      </c>
      <c r="E1019" s="1">
        <v>0</v>
      </c>
      <c r="F1019" s="1">
        <v>0</v>
      </c>
      <c r="G1019" s="2">
        <f t="shared" si="22"/>
        <v>1.0627200000000157</v>
      </c>
      <c r="H1019" s="2">
        <f t="shared" si="19"/>
        <v>0.4500000000007276</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21987.27</v>
      </c>
      <c r="D1020" s="1">
        <f>BILANCA!E42</f>
        <v>21987.27</v>
      </c>
      <c r="E1020" s="1">
        <v>0</v>
      </c>
      <c r="F1020" s="1">
        <v>0</v>
      </c>
      <c r="G1020" s="2">
        <f t="shared" si="22"/>
        <v>2440.5869700000003</v>
      </c>
      <c r="H1020" s="2">
        <f t="shared" si="19"/>
        <v>0.54000000000087311</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21973.89</v>
      </c>
      <c r="D1022" s="1">
        <f>BILANCA!E44</f>
        <v>21979.200000000001</v>
      </c>
      <c r="E1022" s="1">
        <v>0</v>
      </c>
      <c r="F1022" s="1">
        <v>0</v>
      </c>
      <c r="G1022" s="2">
        <f t="shared" si="22"/>
        <v>2571.3593099999998</v>
      </c>
      <c r="H1022" s="2">
        <f t="shared" si="19"/>
        <v>0.31000000000130967</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63643.040000000001</v>
      </c>
      <c r="D1023" s="1">
        <f>BILANCA!E45</f>
        <v>63643.040000000001</v>
      </c>
      <c r="E1023" s="1">
        <v>0</v>
      </c>
      <c r="F1023" s="1">
        <v>0</v>
      </c>
      <c r="G1023" s="2">
        <f t="shared" si="22"/>
        <v>7637.1648000000005</v>
      </c>
      <c r="H1023" s="2">
        <f t="shared" si="19"/>
        <v>8.000000000174623E-2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92038.86</v>
      </c>
      <c r="D1025" s="1">
        <f>BILANCA!E47</f>
        <v>92038.86</v>
      </c>
      <c r="E1025" s="1">
        <v>0</v>
      </c>
      <c r="F1025" s="1">
        <v>0</v>
      </c>
      <c r="G1025" s="2">
        <f t="shared" si="22"/>
        <v>11596.896360000001</v>
      </c>
      <c r="H1025" s="2">
        <f t="shared" si="19"/>
        <v>0.27999999999883585</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6098.61</v>
      </c>
      <c r="D1026" s="1">
        <f>BILANCA!E48</f>
        <v>6098.61</v>
      </c>
      <c r="E1026" s="1">
        <v>0</v>
      </c>
      <c r="F1026" s="1">
        <v>0</v>
      </c>
      <c r="G1026" s="2">
        <f t="shared" si="22"/>
        <v>786.72068999999988</v>
      </c>
      <c r="H1026" s="2">
        <f t="shared" si="19"/>
        <v>0.78000000000065484</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34494.43</v>
      </c>
      <c r="D1028" s="1">
        <f>BILANCA!E50</f>
        <v>34494.43</v>
      </c>
      <c r="E1028" s="1">
        <v>0</v>
      </c>
      <c r="F1028" s="1">
        <v>0</v>
      </c>
      <c r="G1028" s="2">
        <f t="shared" si="22"/>
        <v>4656.7480500000001</v>
      </c>
      <c r="H1028" s="2">
        <f t="shared" si="19"/>
        <v>0.86000000000058208</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6476.87</v>
      </c>
      <c r="D1029" s="1">
        <f>BILANCA!E51</f>
        <v>6476.87</v>
      </c>
      <c r="E1029" s="1">
        <v>0</v>
      </c>
      <c r="F1029" s="1">
        <v>0</v>
      </c>
      <c r="G1029" s="2">
        <f t="shared" si="22"/>
        <v>893.80805999999995</v>
      </c>
      <c r="H1029" s="2">
        <f t="shared" si="19"/>
        <v>0.26000000000021828</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606101.48</v>
      </c>
      <c r="D1032" s="1">
        <f>BILANCA!E54</f>
        <v>605672.44999999995</v>
      </c>
      <c r="E1032" s="1">
        <v>0</v>
      </c>
      <c r="F1032" s="1">
        <v>0</v>
      </c>
      <c r="G1032" s="2">
        <f t="shared" si="22"/>
        <v>89054.872619999995</v>
      </c>
      <c r="H1032" s="2">
        <f t="shared" si="19"/>
        <v>0.92999999993480742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606101.48</v>
      </c>
      <c r="D1033" s="1">
        <f>BILANCA!E55</f>
        <v>605672.44999999995</v>
      </c>
      <c r="E1033" s="1">
        <v>0</v>
      </c>
      <c r="F1033" s="1">
        <v>0</v>
      </c>
      <c r="G1033" s="2">
        <f t="shared" si="22"/>
        <v>90872.318999999989</v>
      </c>
      <c r="H1033" s="2">
        <f t="shared" si="19"/>
        <v>0.92999999993480742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3390.64</v>
      </c>
      <c r="D1034" s="1">
        <f>BILANCA!E56</f>
        <v>3390.64</v>
      </c>
      <c r="E1034" s="1">
        <v>0</v>
      </c>
      <c r="F1034" s="1">
        <v>0</v>
      </c>
      <c r="G1034" s="2">
        <f t="shared" si="22"/>
        <v>518.76791999999989</v>
      </c>
      <c r="H1034" s="2">
        <f t="shared" si="19"/>
        <v>0.72000000000025466</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3390.64</v>
      </c>
      <c r="D1035" s="1">
        <f>BILANCA!E57</f>
        <v>3390.64</v>
      </c>
      <c r="E1035" s="1">
        <v>0</v>
      </c>
      <c r="F1035" s="1">
        <v>0</v>
      </c>
      <c r="G1035" s="2">
        <f t="shared" si="22"/>
        <v>528.93984</v>
      </c>
      <c r="H1035" s="2">
        <f t="shared" si="19"/>
        <v>0.72000000000025466</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938.3</v>
      </c>
      <c r="D1041" s="1">
        <f>BILANCA!E63</f>
        <v>938.3</v>
      </c>
      <c r="E1041" s="1">
        <v>0</v>
      </c>
      <c r="F1041" s="1">
        <v>0</v>
      </c>
      <c r="G1041" s="2">
        <f t="shared" si="22"/>
        <v>163.26419999999999</v>
      </c>
      <c r="H1041" s="2">
        <f t="shared" si="19"/>
        <v>0.59999999999990905</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938.3</v>
      </c>
      <c r="D1042" s="1">
        <f>BILANCA!E64</f>
        <v>938.3</v>
      </c>
      <c r="E1042" s="1">
        <v>0</v>
      </c>
      <c r="F1042" s="1">
        <v>0</v>
      </c>
      <c r="G1042" s="2">
        <f t="shared" si="22"/>
        <v>166.07909999999998</v>
      </c>
      <c r="H1042" s="2">
        <f t="shared" si="19"/>
        <v>0.59999999999990905</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2381032.9899999998</v>
      </c>
      <c r="D1046" s="1">
        <f>BILANCA!E68</f>
        <v>2720723.9899999998</v>
      </c>
      <c r="E1046" s="1">
        <v>0</v>
      </c>
      <c r="F1046" s="1">
        <v>0</v>
      </c>
      <c r="G1046" s="2">
        <f t="shared" si="22"/>
        <v>492816.30111</v>
      </c>
      <c r="H1046" s="2">
        <f t="shared" si="19"/>
        <v>2.0000000484287739E-2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622290.99</v>
      </c>
      <c r="D1047" s="1">
        <f>BILANCA!E69</f>
        <v>716563.72</v>
      </c>
      <c r="E1047" s="1">
        <v>0</v>
      </c>
      <c r="F1047" s="1">
        <v>0</v>
      </c>
      <c r="G1047" s="2">
        <f t="shared" si="22"/>
        <v>131546.77951999998</v>
      </c>
      <c r="H1047" s="2">
        <f t="shared" si="19"/>
        <v>0.2900000000372529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622290.99</v>
      </c>
      <c r="D1048" s="1">
        <f>BILANCA!E70</f>
        <v>716563.72</v>
      </c>
      <c r="E1048" s="1">
        <v>0</v>
      </c>
      <c r="F1048" s="1">
        <v>0</v>
      </c>
      <c r="G1048" s="2">
        <f t="shared" si="22"/>
        <v>133602.19795</v>
      </c>
      <c r="H1048" s="2">
        <f t="shared" si="19"/>
        <v>0.2900000000372529</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622290.99</v>
      </c>
      <c r="D1050" s="1">
        <f>BILANCA!E72</f>
        <v>716563.72</v>
      </c>
      <c r="E1050" s="1">
        <v>0</v>
      </c>
      <c r="F1050" s="1">
        <v>0</v>
      </c>
      <c r="G1050" s="2">
        <f t="shared" si="22"/>
        <v>137713.03481000001</v>
      </c>
      <c r="H1050" s="2">
        <f t="shared" si="19"/>
        <v>0.2900000000372529</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531313.14999999991</v>
      </c>
      <c r="D1056" s="1">
        <f>BILANCA!E78</f>
        <v>562047.35</v>
      </c>
      <c r="E1056" s="1">
        <v>0</v>
      </c>
      <c r="F1056" s="1">
        <v>0</v>
      </c>
      <c r="G1056" s="2">
        <f t="shared" si="22"/>
        <v>120844.77304999999</v>
      </c>
      <c r="H1056" s="2">
        <f t="shared" si="19"/>
        <v>0.49999999988358468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508328.36</v>
      </c>
      <c r="D1057" s="1">
        <f>BILANCA!E79</f>
        <v>508328.36</v>
      </c>
      <c r="E1057" s="1">
        <v>0</v>
      </c>
      <c r="F1057" s="1">
        <v>0</v>
      </c>
      <c r="G1057" s="2">
        <f t="shared" si="22"/>
        <v>112848.89591999998</v>
      </c>
      <c r="H1057" s="2">
        <f t="shared" si="19"/>
        <v>0.71999999997206032</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508328.36</v>
      </c>
      <c r="D1058" s="1">
        <f>BILANCA!E80</f>
        <v>508328.36</v>
      </c>
      <c r="E1058" s="1">
        <v>0</v>
      </c>
      <c r="F1058" s="1">
        <v>0</v>
      </c>
      <c r="G1058" s="2">
        <f t="shared" si="22"/>
        <v>114373.88099999999</v>
      </c>
      <c r="H1058" s="2">
        <f t="shared" si="19"/>
        <v>0.71999999997206032</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218.85</v>
      </c>
      <c r="E1060" s="1">
        <v>0</v>
      </c>
      <c r="F1060" s="1">
        <v>0</v>
      </c>
      <c r="G1060" s="2">
        <f t="shared" si="22"/>
        <v>33.7029</v>
      </c>
      <c r="H1060" s="2">
        <f t="shared" si="19"/>
        <v>0.15000000000000568</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5005.16</v>
      </c>
      <c r="D1061" s="1">
        <f>BILANCA!E83</f>
        <v>7645.01</v>
      </c>
      <c r="E1061" s="1">
        <v>0</v>
      </c>
      <c r="F1061" s="1">
        <v>0</v>
      </c>
      <c r="G1061" s="2">
        <f t="shared" si="22"/>
        <v>1583.02404</v>
      </c>
      <c r="H1061" s="2">
        <f t="shared" si="19"/>
        <v>0.17000000000007276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12086.3</v>
      </c>
      <c r="D1062" s="1">
        <f>BILANCA!E84</f>
        <v>23362.59</v>
      </c>
      <c r="E1062" s="1">
        <v>0</v>
      </c>
      <c r="F1062" s="1">
        <v>0</v>
      </c>
      <c r="G1062" s="2">
        <f t="shared" si="22"/>
        <v>4646.1069200000002</v>
      </c>
      <c r="H1062" s="2">
        <f t="shared" si="19"/>
        <v>0.70999999999912689</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5893.33</v>
      </c>
      <c r="D1064" s="1">
        <f>BILANCA!E86</f>
        <v>22492.54</v>
      </c>
      <c r="E1064" s="1">
        <v>0</v>
      </c>
      <c r="F1064" s="1">
        <v>0</v>
      </c>
      <c r="G1064" s="2">
        <f t="shared" si="22"/>
        <v>4121.15121</v>
      </c>
      <c r="H1064" s="2">
        <f t="shared" si="19"/>
        <v>0.78999999999905413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13272.28</v>
      </c>
      <c r="D1112" s="1">
        <f>BILANCA!E134</f>
        <v>13272.28</v>
      </c>
      <c r="E1112" s="1">
        <v>0</v>
      </c>
      <c r="F1112" s="1">
        <v>0</v>
      </c>
      <c r="G1112" s="2">
        <f t="shared" si="22"/>
        <v>5136.3723600000003</v>
      </c>
      <c r="H1112" s="2">
        <f t="shared" si="23"/>
        <v>0.56000000000130967</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13272.28</v>
      </c>
      <c r="D1113" s="1">
        <f>BILANCA!E135</f>
        <v>13272.28</v>
      </c>
      <c r="E1113" s="1">
        <v>0</v>
      </c>
      <c r="F1113" s="1">
        <v>0</v>
      </c>
      <c r="G1113" s="2">
        <f t="shared" si="22"/>
        <v>5176.1892000000007</v>
      </c>
      <c r="H1113" s="2">
        <f t="shared" si="23"/>
        <v>0.56000000000130967</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13272.28</v>
      </c>
      <c r="D1119" s="1">
        <f>BILANCA!E141</f>
        <v>13272.28</v>
      </c>
      <c r="E1119" s="1">
        <v>0</v>
      </c>
      <c r="F1119" s="1">
        <v>0</v>
      </c>
      <c r="G1119" s="2">
        <f t="shared" si="22"/>
        <v>5415.0902400000004</v>
      </c>
      <c r="H1119" s="2">
        <f t="shared" si="23"/>
        <v>0.56000000000130967</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589361.46000000008</v>
      </c>
      <c r="D1124" s="1">
        <f>BILANCA!E146</f>
        <v>656758.19999999995</v>
      </c>
      <c r="E1124" s="1">
        <v>0</v>
      </c>
      <c r="F1124" s="1">
        <v>0</v>
      </c>
      <c r="G1124" s="2">
        <f t="shared" si="22"/>
        <v>268305.77825999993</v>
      </c>
      <c r="H1124" s="2">
        <f t="shared" si="23"/>
        <v>0.66000000003259629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172.55</v>
      </c>
      <c r="D1136" s="1">
        <f>BILANCA!E158</f>
        <v>65.069999999999993</v>
      </c>
      <c r="E1136" s="1">
        <v>0</v>
      </c>
      <c r="F1136" s="1">
        <v>0</v>
      </c>
      <c r="G1136" s="2">
        <f t="shared" si="22"/>
        <v>46.311569999999996</v>
      </c>
      <c r="H1136" s="2">
        <f t="shared" si="23"/>
        <v>0.51999999999998181</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606514.02</v>
      </c>
      <c r="D1138" s="1">
        <f>BILANCA!E160</f>
        <v>669968.06999999995</v>
      </c>
      <c r="E1138" s="1">
        <v>0</v>
      </c>
      <c r="F1138" s="1">
        <v>0</v>
      </c>
      <c r="G1138" s="2">
        <f t="shared" si="22"/>
        <v>301699.77479999996</v>
      </c>
      <c r="H1138" s="2">
        <f t="shared" si="23"/>
        <v>8.999999996740371E-2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17325.11</v>
      </c>
      <c r="D1141" s="1">
        <f>BILANCA!E163</f>
        <v>13274.94</v>
      </c>
      <c r="E1141" s="1">
        <v>0</v>
      </c>
      <c r="F1141" s="1">
        <v>0</v>
      </c>
      <c r="G1141" s="2">
        <f t="shared" si="22"/>
        <v>6932.2484199999999</v>
      </c>
      <c r="H1141" s="2">
        <f t="shared" si="23"/>
        <v>0.17000000000007276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624795.11</v>
      </c>
      <c r="D1148" s="1">
        <f>BILANCA!E170</f>
        <v>772082.44</v>
      </c>
      <c r="E1148" s="1">
        <v>0</v>
      </c>
      <c r="F1148" s="1">
        <v>0</v>
      </c>
      <c r="G1148" s="2">
        <f t="shared" si="22"/>
        <v>357878.39835000003</v>
      </c>
      <c r="H1148" s="2">
        <f t="shared" si="23"/>
        <v>0.54999999993015081</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624795.11</v>
      </c>
      <c r="D1151" s="1">
        <f>BILANCA!E173</f>
        <v>772082.44</v>
      </c>
      <c r="E1151" s="1">
        <v>0</v>
      </c>
      <c r="F1151" s="1">
        <v>0</v>
      </c>
      <c r="G1151" s="2">
        <f t="shared" si="22"/>
        <v>364385.27831999998</v>
      </c>
      <c r="H1151" s="2">
        <f t="shared" si="23"/>
        <v>0.54999999993015081</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55781826.25</v>
      </c>
      <c r="D1152" s="1">
        <f>BILANCA!E175</f>
        <v>54272323.689999998</v>
      </c>
      <c r="E1152" s="1">
        <v>0</v>
      </c>
      <c r="F1152" s="1">
        <v>0</v>
      </c>
      <c r="G1152" s="2">
        <f t="shared" si="22"/>
        <v>27771174.043470003</v>
      </c>
      <c r="H1152" s="2">
        <f t="shared" si="23"/>
        <v>0.56000000238418579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1479256.01</v>
      </c>
      <c r="D1153" s="1">
        <f>BILANCA!E176</f>
        <v>1102054.6199999999</v>
      </c>
      <c r="E1153" s="1">
        <v>0</v>
      </c>
      <c r="F1153" s="1">
        <v>0</v>
      </c>
      <c r="G1153" s="2">
        <f t="shared" si="22"/>
        <v>626172.09250000003</v>
      </c>
      <c r="H1153" s="2">
        <f t="shared" si="23"/>
        <v>0.39000000013038516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949893.08000000007</v>
      </c>
      <c r="D1154" s="1">
        <f>BILANCA!E177</f>
        <v>1095220.8299999998</v>
      </c>
      <c r="E1154" s="1">
        <v>0</v>
      </c>
      <c r="F1154" s="1">
        <v>0</v>
      </c>
      <c r="G1154" s="2">
        <f t="shared" si="22"/>
        <v>536997.24053999991</v>
      </c>
      <c r="H1154" s="2">
        <f t="shared" si="23"/>
        <v>0.25000000023283064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653632.12</v>
      </c>
      <c r="D1155" s="1">
        <f>BILANCA!E178</f>
        <v>862091.8</v>
      </c>
      <c r="E1155" s="1">
        <v>0</v>
      </c>
      <c r="F1155" s="1">
        <v>0</v>
      </c>
      <c r="G1155" s="2">
        <f t="shared" si="22"/>
        <v>408984.30383999995</v>
      </c>
      <c r="H1155" s="2">
        <f t="shared" si="23"/>
        <v>0.31999999994877726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140927.28</v>
      </c>
      <c r="D1156" s="1">
        <f>BILANCA!E179</f>
        <v>208438.12</v>
      </c>
      <c r="E1156" s="1">
        <v>0</v>
      </c>
      <c r="F1156" s="1">
        <v>0</v>
      </c>
      <c r="G1156" s="2">
        <f t="shared" si="22"/>
        <v>96500.008959999992</v>
      </c>
      <c r="H1156" s="2">
        <f t="shared" si="23"/>
        <v>0.39999999999417923</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31578.92</v>
      </c>
      <c r="D1157" s="1">
        <f>BILANCA!E180</f>
        <v>581.03</v>
      </c>
      <c r="E1157" s="1">
        <v>0</v>
      </c>
      <c r="F1157" s="1">
        <v>0</v>
      </c>
      <c r="G1157" s="2">
        <f t="shared" si="22"/>
        <v>5696.9305199999999</v>
      </c>
      <c r="H1157" s="2">
        <f t="shared" si="23"/>
        <v>0.11000000000171894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31573.78</v>
      </c>
      <c r="D1159" s="1">
        <f>BILANCA!E182</f>
        <v>0</v>
      </c>
      <c r="E1159" s="1">
        <v>0</v>
      </c>
      <c r="F1159" s="1">
        <v>0</v>
      </c>
      <c r="G1159" s="2">
        <f t="shared" si="22"/>
        <v>5556.9852799999999</v>
      </c>
      <c r="H1159" s="2">
        <f t="shared" si="23"/>
        <v>0.22000000000116415</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5.14</v>
      </c>
      <c r="D1160" s="1">
        <f>BILANCA!E183</f>
        <v>581.03</v>
      </c>
      <c r="E1160" s="1">
        <v>0</v>
      </c>
      <c r="F1160" s="1">
        <v>0</v>
      </c>
      <c r="G1160" s="2">
        <f t="shared" si="22"/>
        <v>206.59439999999998</v>
      </c>
      <c r="H1160" s="2">
        <f t="shared" si="23"/>
        <v>0.1699999999999724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1434.64</v>
      </c>
      <c r="D1163" s="1">
        <f>BILANCA!E186</f>
        <v>4701.6899999999996</v>
      </c>
      <c r="E1163" s="1">
        <v>0</v>
      </c>
      <c r="F1163" s="1">
        <v>0</v>
      </c>
      <c r="G1163" s="2">
        <f t="shared" si="22"/>
        <v>1950.8435999999999</v>
      </c>
      <c r="H1163" s="2">
        <f t="shared" si="23"/>
        <v>0.67000000000030013</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122320.12</v>
      </c>
      <c r="D1165" s="1">
        <f>BILANCA!E188</f>
        <v>19408.189999999999</v>
      </c>
      <c r="E1165" s="1">
        <v>0</v>
      </c>
      <c r="F1165" s="1">
        <v>0</v>
      </c>
      <c r="G1165" s="2">
        <f t="shared" si="22"/>
        <v>29326.843000000001</v>
      </c>
      <c r="H1165" s="2">
        <f t="shared" si="23"/>
        <v>0.30999999999403371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5946.19</v>
      </c>
      <c r="D1166" s="1">
        <f>BILANCA!E189</f>
        <v>6833.79</v>
      </c>
      <c r="E1166" s="1">
        <v>0</v>
      </c>
      <c r="F1166" s="1">
        <v>0</v>
      </c>
      <c r="G1166" s="2">
        <f t="shared" si="22"/>
        <v>3589.3199100000002</v>
      </c>
      <c r="H1166" s="2">
        <f t="shared" si="23"/>
        <v>0.3999999999996362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523416.74</v>
      </c>
      <c r="D1183" s="1">
        <f>BILANCA!E206</f>
        <v>0</v>
      </c>
      <c r="E1183" s="1">
        <v>0</v>
      </c>
      <c r="F1183" s="1">
        <v>0</v>
      </c>
      <c r="G1183" s="2">
        <f t="shared" si="22"/>
        <v>104683.348</v>
      </c>
      <c r="H1183" s="2">
        <f t="shared" si="23"/>
        <v>0.26000000000931323</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523416.74</v>
      </c>
      <c r="D1184" s="1">
        <f>BILANCA!E207</f>
        <v>0</v>
      </c>
      <c r="E1184" s="1">
        <v>0</v>
      </c>
      <c r="F1184" s="1">
        <v>0</v>
      </c>
      <c r="G1184" s="2">
        <f t="shared" si="22"/>
        <v>105206.76474</v>
      </c>
      <c r="H1184" s="2">
        <f t="shared" si="23"/>
        <v>0.26000000000931323</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523416.74</v>
      </c>
      <c r="D1189" s="1">
        <f>BILANCA!E212</f>
        <v>0</v>
      </c>
      <c r="E1189" s="1">
        <v>0</v>
      </c>
      <c r="F1189" s="1">
        <v>0</v>
      </c>
      <c r="G1189" s="2">
        <f t="shared" si="22"/>
        <v>107823.84843999999</v>
      </c>
      <c r="H1189" s="2">
        <f t="shared" si="23"/>
        <v>0.26000000000931323</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54302570.240000002</v>
      </c>
      <c r="D1214" s="1">
        <f>BILANCA!E237</f>
        <v>53170269.07</v>
      </c>
      <c r="E1214" s="1">
        <v>0</v>
      </c>
      <c r="F1214" s="1">
        <v>0</v>
      </c>
      <c r="G1214" s="2">
        <f t="shared" si="22"/>
        <v>37108558.035780005</v>
      </c>
      <c r="H1214" s="2">
        <f t="shared" si="23"/>
        <v>0.31000000238418579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53395072.090000004</v>
      </c>
      <c r="D1215" s="1">
        <f>BILANCA!E238</f>
        <v>52069295.149999999</v>
      </c>
      <c r="E1215" s="1">
        <v>0</v>
      </c>
      <c r="F1215" s="1">
        <v>0</v>
      </c>
      <c r="G1215" s="2">
        <f t="shared" si="22"/>
        <v>36547809.674479999</v>
      </c>
      <c r="H1215" s="2">
        <f t="shared" si="23"/>
        <v>0.24000000208616257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53918488.710000001</v>
      </c>
      <c r="D1216" s="1">
        <f>BILANCA!E239</f>
        <v>52069295.149999999</v>
      </c>
      <c r="E1216" s="1">
        <v>0</v>
      </c>
      <c r="F1216" s="1">
        <v>0</v>
      </c>
      <c r="G1216" s="2">
        <f t="shared" si="22"/>
        <v>36827299.409330003</v>
      </c>
      <c r="H1216" s="2">
        <f t="shared" si="23"/>
        <v>0.43999999761581421</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52967303.75</v>
      </c>
      <c r="D1217" s="1">
        <f>BILANCA!E240</f>
        <v>51118110.189999998</v>
      </c>
      <c r="E1217" s="1">
        <v>0</v>
      </c>
      <c r="F1217" s="1">
        <v>0</v>
      </c>
      <c r="G1217" s="2">
        <f t="shared" si="22"/>
        <v>36317624.646420002</v>
      </c>
      <c r="H1217" s="2">
        <f t="shared" si="23"/>
        <v>0.43999999761581421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951184.96</v>
      </c>
      <c r="D1218" s="1">
        <f>BILANCA!E241</f>
        <v>951184.96</v>
      </c>
      <c r="E1218" s="1">
        <v>0</v>
      </c>
      <c r="F1218" s="1">
        <v>0</v>
      </c>
      <c r="G1218" s="2">
        <f t="shared" si="22"/>
        <v>670585.39679999987</v>
      </c>
      <c r="H1218" s="2">
        <f t="shared" si="23"/>
        <v>8.0000000074505806E-2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523416.62</v>
      </c>
      <c r="D1219" s="1">
        <f>BILANCA!E242</f>
        <v>0</v>
      </c>
      <c r="E1219" s="1">
        <v>0</v>
      </c>
      <c r="F1219" s="1">
        <v>0</v>
      </c>
      <c r="G1219" s="2">
        <f t="shared" si="22"/>
        <v>123526.32231999999</v>
      </c>
      <c r="H1219" s="2">
        <f t="shared" si="23"/>
        <v>0.38000000000465661</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523416.62</v>
      </c>
      <c r="D1220" s="1">
        <f>BILANCA!E243</f>
        <v>0</v>
      </c>
      <c r="E1220" s="1">
        <v>0</v>
      </c>
      <c r="F1220" s="1">
        <v>0</v>
      </c>
      <c r="G1220" s="2">
        <f t="shared" si="22"/>
        <v>124049.73894</v>
      </c>
      <c r="H1220" s="2">
        <f t="shared" si="23"/>
        <v>0.38000000000465661</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323469.76999999955</v>
      </c>
      <c r="D1222" s="1">
        <f>BILANCA!E245</f>
        <v>448493.76999999955</v>
      </c>
      <c r="E1222" s="1">
        <v>0</v>
      </c>
      <c r="F1222" s="1">
        <v>0</v>
      </c>
      <c r="G1222" s="2">
        <f t="shared" si="22"/>
        <v>291689.29708999966</v>
      </c>
      <c r="H1222" s="2">
        <f t="shared" si="23"/>
        <v>0.46000000089406967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9696286.2599999998</v>
      </c>
      <c r="D1223" s="1">
        <f>BILANCA!E246</f>
        <v>9567232.0999999996</v>
      </c>
      <c r="E1223" s="1">
        <v>0</v>
      </c>
      <c r="F1223" s="1">
        <v>0</v>
      </c>
      <c r="G1223" s="2">
        <f t="shared" si="22"/>
        <v>6919380.1103999997</v>
      </c>
      <c r="H1223" s="2">
        <f t="shared" si="23"/>
        <v>0.35999999940395355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9382248.6799999997</v>
      </c>
      <c r="D1224" s="1">
        <f>BILANCA!E247</f>
        <v>9357852.9399999995</v>
      </c>
      <c r="E1224" s="1">
        <v>0</v>
      </c>
      <c r="F1224" s="1">
        <v>0</v>
      </c>
      <c r="G1224" s="2">
        <f t="shared" si="22"/>
        <v>6771607.0489599993</v>
      </c>
      <c r="H1224" s="2">
        <f t="shared" si="23"/>
        <v>0.38000000081956387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314037.58</v>
      </c>
      <c r="D1226" s="1">
        <f>BILANCA!E249</f>
        <v>209379.16</v>
      </c>
      <c r="E1226" s="1">
        <v>0</v>
      </c>
      <c r="F1226" s="1">
        <v>0</v>
      </c>
      <c r="G1226" s="2">
        <f t="shared" si="22"/>
        <v>178069.40370000002</v>
      </c>
      <c r="H1226" s="2">
        <f t="shared" si="23"/>
        <v>0.57999999998719431</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9372816.4900000002</v>
      </c>
      <c r="D1227" s="1">
        <f>BILANCA!E250</f>
        <v>9118738.3300000001</v>
      </c>
      <c r="E1227" s="1">
        <v>0</v>
      </c>
      <c r="F1227" s="1">
        <v>0</v>
      </c>
      <c r="G1227" s="2">
        <f t="shared" si="22"/>
        <v>6736911.5285999998</v>
      </c>
      <c r="H1227" s="2">
        <f t="shared" si="23"/>
        <v>0.82000000029802322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9372816.4900000002</v>
      </c>
      <c r="D1229" s="1">
        <f>BILANCA!E252</f>
        <v>9118738.3300000001</v>
      </c>
      <c r="E1229" s="1">
        <v>0</v>
      </c>
      <c r="F1229" s="1">
        <v>0</v>
      </c>
      <c r="G1229" s="2">
        <f t="shared" si="22"/>
        <v>6792132.1149000004</v>
      </c>
      <c r="H1229" s="2">
        <f t="shared" si="23"/>
        <v>0.82000000029802322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584028.38</v>
      </c>
      <c r="D1232" s="1">
        <f>BILANCA!E255</f>
        <v>652480.15</v>
      </c>
      <c r="E1232" s="1">
        <v>0</v>
      </c>
      <c r="F1232" s="1">
        <v>0</v>
      </c>
      <c r="G1232" s="2">
        <f t="shared" si="22"/>
        <v>470358.18132000003</v>
      </c>
      <c r="H1232" s="2">
        <f t="shared" si="23"/>
        <v>0.53000000002793968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789096.45</v>
      </c>
      <c r="D1236" s="1">
        <f>BILANCA!E259</f>
        <v>742836.93</v>
      </c>
      <c r="E1236" s="1">
        <v>0</v>
      </c>
      <c r="F1236" s="1">
        <v>0</v>
      </c>
      <c r="G1236" s="2">
        <f t="shared" si="22"/>
        <v>575516.88843000005</v>
      </c>
      <c r="H1236" s="2">
        <f t="shared" si="23"/>
        <v>0.51999999990221113</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789096.45</v>
      </c>
      <c r="D1237" s="1">
        <f>BILANCA!E260</f>
        <v>742836.93</v>
      </c>
      <c r="E1237" s="1">
        <v>0</v>
      </c>
      <c r="F1237" s="1">
        <v>0</v>
      </c>
      <c r="G1237" s="2">
        <f t="shared" si="22"/>
        <v>577791.65873999998</v>
      </c>
      <c r="H1237" s="2">
        <f t="shared" si="23"/>
        <v>0.51999999990221113</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606686.56999999995</v>
      </c>
      <c r="D1240" s="1">
        <f>BILANCA!E264</f>
        <v>670033.14</v>
      </c>
      <c r="E1240" s="1">
        <v>0</v>
      </c>
      <c r="F1240" s="1">
        <v>0</v>
      </c>
      <c r="G1240" s="2">
        <f t="shared" si="22"/>
        <v>500315.48245000001</v>
      </c>
      <c r="H1240" s="2">
        <f t="shared" si="23"/>
        <v>0.57000000006519258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1553.31</v>
      </c>
      <c r="D1244" s="1">
        <f>BILANCA!E268</f>
        <v>3390.24</v>
      </c>
      <c r="E1244" s="1">
        <v>0</v>
      </c>
      <c r="F1244" s="1">
        <v>0</v>
      </c>
      <c r="G1244" s="2">
        <f t="shared" si="24"/>
        <v>2175.1191899999999</v>
      </c>
      <c r="H1244" s="2">
        <f t="shared" si="23"/>
        <v>0.54999999999972715</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4340.0200000000004</v>
      </c>
      <c r="D1245" s="1">
        <f>BILANCA!E269</f>
        <v>19102.3</v>
      </c>
      <c r="E1245" s="1">
        <v>0</v>
      </c>
      <c r="F1245" s="1">
        <v>0</v>
      </c>
      <c r="G1245" s="2">
        <f t="shared" si="24"/>
        <v>11146.69044</v>
      </c>
      <c r="H1245" s="2">
        <f t="shared" si="23"/>
        <v>0.31999999999970896</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949893.08</v>
      </c>
      <c r="D1264" s="1">
        <f>BILANCA!E288</f>
        <v>1095220.83</v>
      </c>
      <c r="E1264" s="1">
        <v>0</v>
      </c>
      <c r="F1264" s="1">
        <v>0</v>
      </c>
      <c r="G1264" s="2">
        <f t="shared" si="24"/>
        <v>882434.06194000016</v>
      </c>
      <c r="H1264" s="2">
        <f t="shared" si="23"/>
        <v>0.24999999988358468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5946.19</v>
      </c>
      <c r="D1265" s="1">
        <f>BILANCA!E289</f>
        <v>6833.79</v>
      </c>
      <c r="E1265" s="1">
        <v>0</v>
      </c>
      <c r="F1265" s="1">
        <v>0</v>
      </c>
      <c r="G1265" s="2">
        <f t="shared" si="24"/>
        <v>5531.0831399999988</v>
      </c>
      <c r="H1265" s="2">
        <f t="shared" si="23"/>
        <v>0.3999999999996362</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523416.74</v>
      </c>
      <c r="D1270" s="1">
        <f>BILANCA!E294</f>
        <v>0</v>
      </c>
      <c r="E1270" s="1">
        <v>0</v>
      </c>
      <c r="F1270" s="1">
        <v>0</v>
      </c>
      <c r="G1270" s="2">
        <f t="shared" si="24"/>
        <v>150220.60437999998</v>
      </c>
      <c r="H1270" s="2">
        <f t="shared" si="23"/>
        <v>0.26000000000931323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108498.25</v>
      </c>
      <c r="D1271" s="1">
        <f>BILANCA!E295</f>
        <v>11474.89</v>
      </c>
      <c r="E1271" s="1">
        <v>0</v>
      </c>
      <c r="F1271" s="1">
        <v>0</v>
      </c>
      <c r="G1271" s="2">
        <f t="shared" si="24"/>
        <v>37857.032639999998</v>
      </c>
      <c r="H1271" s="2">
        <f t="shared" si="23"/>
        <v>0.36000000000058208</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3390.24</v>
      </c>
      <c r="E1278" s="1">
        <v>0</v>
      </c>
      <c r="F1278" s="1">
        <v>0</v>
      </c>
      <c r="G1278" s="2">
        <f t="shared" si="24"/>
        <v>2000.2415999999998</v>
      </c>
      <c r="H1278" s="2">
        <f t="shared" si="23"/>
        <v>0.23999999999978172</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1320.39</v>
      </c>
      <c r="D1285" s="1">
        <f>BILANCA!E309</f>
        <v>0</v>
      </c>
      <c r="E1285" s="1">
        <v>0</v>
      </c>
      <c r="F1285" s="1">
        <v>0</v>
      </c>
      <c r="G1285" s="2">
        <f t="shared" si="24"/>
        <v>398.75778000000003</v>
      </c>
      <c r="H1285" s="2">
        <f t="shared" si="23"/>
        <v>0.39000000000010004</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11634931.789999999</v>
      </c>
      <c r="D1408" s="1">
        <f>'RAS-funkcijski'!E114</f>
        <v>14460948.699999999</v>
      </c>
      <c r="E1408" s="1">
        <v>0</v>
      </c>
      <c r="F1408" s="1">
        <v>0</v>
      </c>
      <c r="G1408" s="2">
        <f t="shared" si="24"/>
        <v>4461251.2108999994</v>
      </c>
      <c r="H1408" s="2">
        <f t="shared" si="27"/>
        <v>0.51000000163912773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11634931.789999999</v>
      </c>
      <c r="D1416" s="1">
        <f>'RAS-funkcijski'!E122</f>
        <v>14460948.699999999</v>
      </c>
      <c r="E1416" s="1">
        <v>0</v>
      </c>
      <c r="F1416" s="1">
        <v>0</v>
      </c>
      <c r="G1416" s="2">
        <f t="shared" si="24"/>
        <v>4785705.84442</v>
      </c>
      <c r="H1416" s="2">
        <f t="shared" si="27"/>
        <v>0.51000000163912773</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11634931.789999999</v>
      </c>
      <c r="D1417" s="1">
        <f>'RAS-funkcijski'!E123</f>
        <v>14460948.699999999</v>
      </c>
      <c r="E1417" s="1">
        <v>0</v>
      </c>
      <c r="F1417" s="1">
        <v>0</v>
      </c>
      <c r="G1417" s="2">
        <f t="shared" si="24"/>
        <v>4826262.673609999</v>
      </c>
      <c r="H1417" s="2">
        <f t="shared" si="27"/>
        <v>0.51000000163912773</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11634931.789999999</v>
      </c>
      <c r="D1435" s="13">
        <f>'RAS-funkcijski'!E141</f>
        <v>14460948.699999999</v>
      </c>
      <c r="E1435" s="13">
        <v>0</v>
      </c>
      <c r="F1435" s="13">
        <v>0</v>
      </c>
      <c r="G1435" s="14">
        <f t="shared" si="24"/>
        <v>5556285.5990300002</v>
      </c>
      <c r="H1435" s="14">
        <f t="shared" si="27"/>
        <v>0.51000000163912773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596.70000000000005</v>
      </c>
      <c r="E1436" s="6">
        <v>0</v>
      </c>
      <c r="F1436" s="6">
        <v>0</v>
      </c>
      <c r="G1436" s="7">
        <f t="shared" si="24"/>
        <v>1.1934</v>
      </c>
      <c r="H1436" s="7">
        <f t="shared" si="27"/>
        <v>0.29999999999995453</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596.70000000000005</v>
      </c>
      <c r="E1453" s="1">
        <v>0</v>
      </c>
      <c r="F1453" s="1">
        <v>0</v>
      </c>
      <c r="G1453" s="2">
        <f t="shared" si="24"/>
        <v>21.481200000000001</v>
      </c>
      <c r="H1453" s="2">
        <f t="shared" si="27"/>
        <v>0.29999999999995453</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596.70000000000005</v>
      </c>
      <c r="E1454" s="1">
        <v>0</v>
      </c>
      <c r="F1454" s="1">
        <v>0</v>
      </c>
      <c r="G1454" s="2">
        <f t="shared" si="24"/>
        <v>22.674600000000002</v>
      </c>
      <c r="H1454" s="2">
        <f t="shared" si="27"/>
        <v>0.29999999999995453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596.70000000000005</v>
      </c>
      <c r="E1459" s="1">
        <v>0</v>
      </c>
      <c r="F1459" s="1">
        <v>0</v>
      </c>
      <c r="G1459" s="2">
        <f t="shared" si="24"/>
        <v>28.641600000000004</v>
      </c>
      <c r="H1459" s="2">
        <f t="shared" si="27"/>
        <v>0.29999999999995453</v>
      </c>
      <c r="I1459" s="10">
        <f t="shared" si="30"/>
        <v>8.592479999998698</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1479256.01</v>
      </c>
      <c r="D1480" s="6"/>
      <c r="E1480" s="6">
        <v>0</v>
      </c>
      <c r="F1480" s="6">
        <v>0</v>
      </c>
      <c r="G1480" s="7">
        <f t="shared" ref="G1480:G1580" si="34">B1480/1000*C1480</f>
        <v>1479.2560100000001</v>
      </c>
      <c r="H1480" s="7">
        <f t="shared" ref="H1480:H1580" si="35">ABS(C1480-ROUND(C1480,0))</f>
        <v>1.0000000009313226E-2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14504867.279999999</v>
      </c>
      <c r="D1481" s="1">
        <v>0</v>
      </c>
      <c r="E1481" s="1">
        <v>0</v>
      </c>
      <c r="F1481" s="1">
        <v>0</v>
      </c>
      <c r="G1481" s="2">
        <f t="shared" si="34"/>
        <v>29009.734560000001</v>
      </c>
      <c r="H1481" s="2">
        <f t="shared" si="35"/>
        <v>0.27999999932944775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85960.43</v>
      </c>
      <c r="D1482" s="1">
        <v>0</v>
      </c>
      <c r="E1482" s="1">
        <v>0</v>
      </c>
      <c r="F1482" s="1">
        <v>0</v>
      </c>
      <c r="G1482" s="2">
        <f t="shared" si="34"/>
        <v>257.88128999999998</v>
      </c>
      <c r="H1482" s="2">
        <f t="shared" si="35"/>
        <v>0.42999999999301508</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14159207.24</v>
      </c>
      <c r="D1483" s="1">
        <v>0</v>
      </c>
      <c r="E1483" s="1">
        <v>0</v>
      </c>
      <c r="F1483" s="1">
        <v>0</v>
      </c>
      <c r="G1483" s="2">
        <f t="shared" si="34"/>
        <v>56636.828959999999</v>
      </c>
      <c r="H1483" s="2">
        <f t="shared" si="35"/>
        <v>0.24000000022351742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10078565.25</v>
      </c>
      <c r="D1484" s="1">
        <v>0</v>
      </c>
      <c r="E1484" s="1">
        <v>0</v>
      </c>
      <c r="F1484" s="1">
        <v>0</v>
      </c>
      <c r="G1484" s="2">
        <f t="shared" si="34"/>
        <v>50392.826249999998</v>
      </c>
      <c r="H1484" s="2">
        <f t="shared" si="35"/>
        <v>0.25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2650662.15</v>
      </c>
      <c r="D1485" s="1">
        <v>0</v>
      </c>
      <c r="E1485" s="1">
        <v>0</v>
      </c>
      <c r="F1485" s="1">
        <v>0</v>
      </c>
      <c r="G1485" s="2">
        <f t="shared" si="34"/>
        <v>15903.972900000001</v>
      </c>
      <c r="H1485" s="2">
        <f t="shared" si="35"/>
        <v>0.14999999990686774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27654.16</v>
      </c>
      <c r="D1486" s="1">
        <v>0</v>
      </c>
      <c r="E1486" s="1">
        <v>0</v>
      </c>
      <c r="F1486" s="1">
        <v>0</v>
      </c>
      <c r="G1486" s="2">
        <f t="shared" si="34"/>
        <v>193.57911999999999</v>
      </c>
      <c r="H1486" s="2">
        <f t="shared" si="35"/>
        <v>0.15999999999985448</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256722.18</v>
      </c>
      <c r="D1489" s="1">
        <v>0</v>
      </c>
      <c r="E1489" s="1">
        <v>0</v>
      </c>
      <c r="F1489" s="1">
        <v>0</v>
      </c>
      <c r="G1489" s="2">
        <f t="shared" si="34"/>
        <v>2567.2217999999998</v>
      </c>
      <c r="H1489" s="2">
        <f t="shared" si="35"/>
        <v>0.17999999999301508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1145603.5</v>
      </c>
      <c r="D1491" s="1">
        <v>0</v>
      </c>
      <c r="E1491" s="1">
        <v>0</v>
      </c>
      <c r="F1491" s="1">
        <v>0</v>
      </c>
      <c r="G1491" s="2">
        <f t="shared" si="34"/>
        <v>13747.242</v>
      </c>
      <c r="H1491" s="2">
        <f t="shared" si="35"/>
        <v>0.5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259699.61</v>
      </c>
      <c r="D1492" s="1">
        <v>0</v>
      </c>
      <c r="E1492" s="1">
        <v>0</v>
      </c>
      <c r="F1492" s="1">
        <v>0</v>
      </c>
      <c r="G1492" s="2">
        <f t="shared" si="34"/>
        <v>3376.0949299999997</v>
      </c>
      <c r="H1492" s="2">
        <f t="shared" si="35"/>
        <v>0.39000000001396984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14882068.670000002</v>
      </c>
      <c r="D1499" s="1">
        <v>0</v>
      </c>
      <c r="E1499" s="1">
        <v>0</v>
      </c>
      <c r="F1499" s="1">
        <v>0</v>
      </c>
      <c r="G1499" s="2">
        <f t="shared" si="34"/>
        <v>297641.37340000004</v>
      </c>
      <c r="H1499" s="2">
        <f t="shared" si="35"/>
        <v>0.32999999821186066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85960.43</v>
      </c>
      <c r="D1500" s="1">
        <v>0</v>
      </c>
      <c r="E1500" s="1">
        <v>0</v>
      </c>
      <c r="F1500" s="1">
        <v>0</v>
      </c>
      <c r="G1500" s="2">
        <f t="shared" si="34"/>
        <v>1805.16903</v>
      </c>
      <c r="H1500" s="2">
        <f t="shared" si="35"/>
        <v>0.42999999999301508</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14013879.490000002</v>
      </c>
      <c r="D1501" s="1">
        <v>0</v>
      </c>
      <c r="E1501" s="1">
        <v>0</v>
      </c>
      <c r="F1501" s="1">
        <v>0</v>
      </c>
      <c r="G1501" s="2">
        <f t="shared" si="34"/>
        <v>308305.34878</v>
      </c>
      <c r="H1501" s="2">
        <f t="shared" si="35"/>
        <v>0.49000000208616257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9870105.5700000003</v>
      </c>
      <c r="D1502" s="1">
        <v>0</v>
      </c>
      <c r="E1502" s="1">
        <v>0</v>
      </c>
      <c r="F1502" s="1">
        <v>0</v>
      </c>
      <c r="G1502" s="2">
        <f t="shared" si="34"/>
        <v>227012.42811000001</v>
      </c>
      <c r="H1502" s="2">
        <f t="shared" si="35"/>
        <v>0.42999999970197678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2583151.31</v>
      </c>
      <c r="D1503" s="1">
        <v>0</v>
      </c>
      <c r="E1503" s="1">
        <v>0</v>
      </c>
      <c r="F1503" s="1">
        <v>0</v>
      </c>
      <c r="G1503" s="2">
        <f t="shared" si="34"/>
        <v>61995.631440000005</v>
      </c>
      <c r="H1503" s="2">
        <f t="shared" si="35"/>
        <v>0.31000000005587935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58652.05</v>
      </c>
      <c r="D1504" s="1">
        <v>0</v>
      </c>
      <c r="E1504" s="1">
        <v>0</v>
      </c>
      <c r="F1504" s="1">
        <v>0</v>
      </c>
      <c r="G1504" s="2">
        <f t="shared" si="34"/>
        <v>1466.3012500000002</v>
      </c>
      <c r="H1504" s="2">
        <f t="shared" si="35"/>
        <v>5.0000000002910383E-2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253455.13</v>
      </c>
      <c r="D1507" s="1">
        <v>0</v>
      </c>
      <c r="E1507" s="1">
        <v>0</v>
      </c>
      <c r="F1507" s="1">
        <v>0</v>
      </c>
      <c r="G1507" s="2">
        <f t="shared" si="34"/>
        <v>7096.7436400000006</v>
      </c>
      <c r="H1507" s="2">
        <f t="shared" si="35"/>
        <v>0.13000000000465661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1248515.43</v>
      </c>
      <c r="D1509" s="1">
        <v>0</v>
      </c>
      <c r="E1509" s="1">
        <v>0</v>
      </c>
      <c r="F1509" s="1">
        <v>0</v>
      </c>
      <c r="G1509" s="2">
        <f t="shared" si="34"/>
        <v>37455.462899999999</v>
      </c>
      <c r="H1509" s="2">
        <f t="shared" si="35"/>
        <v>0.42999999993480742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258812.01</v>
      </c>
      <c r="D1510" s="1">
        <v>0</v>
      </c>
      <c r="E1510" s="1">
        <v>0</v>
      </c>
      <c r="F1510" s="1">
        <v>0</v>
      </c>
      <c r="G1510" s="2">
        <f t="shared" si="34"/>
        <v>8023.1723099999999</v>
      </c>
      <c r="H1510" s="2">
        <f t="shared" si="35"/>
        <v>1.0000000009313226E-2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523416.74</v>
      </c>
      <c r="D1511" s="1">
        <v>0</v>
      </c>
      <c r="E1511" s="1">
        <v>0</v>
      </c>
      <c r="F1511" s="1">
        <v>0</v>
      </c>
      <c r="G1511" s="2">
        <f t="shared" si="34"/>
        <v>16749.33568</v>
      </c>
      <c r="H1511" s="2">
        <f t="shared" si="35"/>
        <v>0.26000000000931323</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523416.74</v>
      </c>
      <c r="D1516" s="1">
        <v>0</v>
      </c>
      <c r="E1516" s="1">
        <v>0</v>
      </c>
      <c r="F1516" s="1">
        <v>0</v>
      </c>
      <c r="G1516" s="2">
        <f t="shared" si="34"/>
        <v>19366.419379999999</v>
      </c>
      <c r="H1516" s="2">
        <f t="shared" si="35"/>
        <v>0.26000000000931323</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1102054.6199999973</v>
      </c>
      <c r="D1517" s="1">
        <v>0</v>
      </c>
      <c r="E1517" s="1">
        <v>0</v>
      </c>
      <c r="F1517" s="1">
        <v>0</v>
      </c>
      <c r="G1517" s="2">
        <f t="shared" si="34"/>
        <v>41878.075559999896</v>
      </c>
      <c r="H1517" s="2">
        <f t="shared" si="35"/>
        <v>0.38000000268220901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1102054.6200000001</v>
      </c>
      <c r="D1576" s="1">
        <v>0</v>
      </c>
      <c r="E1576" s="1">
        <v>0</v>
      </c>
      <c r="F1576" s="1">
        <v>0</v>
      </c>
      <c r="G1576" s="2">
        <f t="shared" si="34"/>
        <v>106899.29814000001</v>
      </c>
      <c r="H1576" s="2">
        <f t="shared" si="35"/>
        <v>0.37999999988824129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1095220.83</v>
      </c>
      <c r="D1578" s="1">
        <v>0</v>
      </c>
      <c r="E1578" s="1">
        <v>0</v>
      </c>
      <c r="F1578" s="1">
        <v>0</v>
      </c>
      <c r="G1578" s="2">
        <f t="shared" si="34"/>
        <v>108426.86217000001</v>
      </c>
      <c r="H1578" s="2">
        <f t="shared" si="35"/>
        <v>0.16999999992549419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6833.79</v>
      </c>
      <c r="D1579" s="1">
        <v>0</v>
      </c>
      <c r="E1579" s="1">
        <v>0</v>
      </c>
      <c r="F1579" s="1">
        <v>0</v>
      </c>
      <c r="G1579" s="2">
        <f t="shared" si="34"/>
        <v>683.37900000000002</v>
      </c>
      <c r="H1579" s="2">
        <f t="shared" si="35"/>
        <v>0.21000000000003638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B13" zoomScale="110" zoomScaleNormal="11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24141</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12305311.52</v>
      </c>
      <c r="I16" s="170">
        <f>'PR-RAS'!E6</f>
        <v>15110743.139999999</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11249901.910000004</v>
      </c>
      <c r="I17" s="170">
        <f>'PR-RAS'!E151</f>
        <v>14192930.509999998</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323469.7699999949</v>
      </c>
      <c r="I18" s="170">
        <f>'PR-RAS'!E645</f>
        <v>448493.770000002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53400793.260000005</v>
      </c>
      <c r="I20" s="173">
        <f>BILANCA!E7</f>
        <v>51551599.699999996</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2381032.9899999998</v>
      </c>
      <c r="I21" s="175">
        <f>BILANCA!E68</f>
        <v>2720723.9899999998</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1479256.01</v>
      </c>
      <c r="I22" s="175">
        <f>BILANCA!E176</f>
        <v>1102054.6199999999</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54302570.240000002</v>
      </c>
      <c r="I23" s="177">
        <f>BILANCA!E237</f>
        <v>53170269.07</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11634931.789999999</v>
      </c>
      <c r="I27" s="175">
        <f>'RAS-funkcijski'!E114</f>
        <v>14460948.699999999</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11634931.789999999</v>
      </c>
      <c r="I28" s="179">
        <f>'RAS-funkcijski'!E141</f>
        <v>14460948.699999999</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596.70000000000005</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596.70000000000005</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1479256.01</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1102054.6199999973</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1102054.6200000001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88" zoomScale="130" zoomScaleNormal="130" workbookViewId="0">
      <selection activeCell="E413" sqref="E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12305311.52</v>
      </c>
      <c r="E6" s="51">
        <f>E7+E44+E50+E82+E106+E124+E133+E139</f>
        <v>15110743.139999999</v>
      </c>
      <c r="F6" s="52">
        <f t="shared" ref="F6:F131" si="0">IF(D6&lt;&gt;0,IF(E6/D6&gt;=100,"&gt;&gt;100",E6/D6*100),"-")</f>
        <v>122.79854203967359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1643387.69</v>
      </c>
      <c r="E50" s="51">
        <f>E51+E54+E59+E62+E65+E68+E71+E74+E77</f>
        <v>2608535.6100000003</v>
      </c>
      <c r="F50" s="52">
        <f t="shared" si="0"/>
        <v>158.72916816116594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735439.69</v>
      </c>
      <c r="E54" s="51">
        <f t="shared" si="11"/>
        <v>1229086.31</v>
      </c>
      <c r="F54" s="52">
        <f t="shared" si="0"/>
        <v>167.12265148485531</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735439.69</v>
      </c>
      <c r="E57" s="242">
        <v>1229086.31</v>
      </c>
      <c r="F57" s="52">
        <f t="shared" si="0"/>
        <v>167.12265148485531</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229.84</v>
      </c>
      <c r="E68" s="51">
        <f t="shared" si="15"/>
        <v>0</v>
      </c>
      <c r="F68" s="52">
        <f t="shared" si="0"/>
        <v>0</v>
      </c>
    </row>
    <row r="69" spans="1:6" ht="12.75" customHeight="1" x14ac:dyDescent="0.2">
      <c r="A69" s="53" t="s">
        <v>184</v>
      </c>
      <c r="B69" s="85" t="s">
        <v>185</v>
      </c>
      <c r="C69" s="50" t="s">
        <v>184</v>
      </c>
      <c r="D69" s="242">
        <v>229.84</v>
      </c>
      <c r="E69" s="242"/>
      <c r="F69" s="52">
        <f t="shared" si="0"/>
        <v>0</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77446.38</v>
      </c>
      <c r="E74" s="51">
        <f t="shared" si="17"/>
        <v>69137.25</v>
      </c>
      <c r="F74" s="52">
        <f t="shared" si="0"/>
        <v>89.271118934158054</v>
      </c>
    </row>
    <row r="75" spans="1:6" ht="12.75" customHeight="1" x14ac:dyDescent="0.2">
      <c r="A75" s="53" t="s">
        <v>196</v>
      </c>
      <c r="B75" s="85" t="s">
        <v>197</v>
      </c>
      <c r="C75" s="50" t="s">
        <v>196</v>
      </c>
      <c r="D75" s="242">
        <v>77446.38</v>
      </c>
      <c r="E75" s="242">
        <v>69137.25</v>
      </c>
      <c r="F75" s="52">
        <f t="shared" si="0"/>
        <v>89.271118934158054</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830271.77999999991</v>
      </c>
      <c r="E77" s="51">
        <f t="shared" si="18"/>
        <v>1310312.05</v>
      </c>
      <c r="F77" s="52">
        <f t="shared" si="0"/>
        <v>157.81724509533495</v>
      </c>
    </row>
    <row r="78" spans="1:6" ht="12.75" customHeight="1" x14ac:dyDescent="0.2">
      <c r="A78" s="53">
        <v>6391</v>
      </c>
      <c r="B78" s="85" t="s">
        <v>202</v>
      </c>
      <c r="C78" s="50" t="s">
        <v>203</v>
      </c>
      <c r="D78" s="242">
        <v>288796.33</v>
      </c>
      <c r="E78" s="242">
        <v>811440.62</v>
      </c>
      <c r="F78" s="52">
        <f t="shared" si="0"/>
        <v>280.97331430769913</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535943.62</v>
      </c>
      <c r="E80" s="242">
        <v>498871.43</v>
      </c>
      <c r="F80" s="52">
        <f t="shared" si="0"/>
        <v>93.082819047272167</v>
      </c>
    </row>
    <row r="81" spans="1:6" ht="24" x14ac:dyDescent="0.2">
      <c r="A81" s="53">
        <v>6394</v>
      </c>
      <c r="B81" s="85" t="s">
        <v>208</v>
      </c>
      <c r="C81" s="50" t="s">
        <v>209</v>
      </c>
      <c r="D81" s="242">
        <v>5531.83</v>
      </c>
      <c r="E81" s="242"/>
      <c r="F81" s="52">
        <f t="shared" si="0"/>
        <v>0</v>
      </c>
    </row>
    <row r="82" spans="1:6" ht="12.75" customHeight="1" x14ac:dyDescent="0.2">
      <c r="A82" s="53">
        <v>64</v>
      </c>
      <c r="B82" s="85" t="s">
        <v>210</v>
      </c>
      <c r="C82" s="50" t="s">
        <v>211</v>
      </c>
      <c r="D82" s="51">
        <f t="shared" ref="D82:E82" si="19">D83+D91+D98</f>
        <v>640.84</v>
      </c>
      <c r="E82" s="51">
        <f t="shared" si="19"/>
        <v>796.62</v>
      </c>
      <c r="F82" s="52">
        <f t="shared" si="0"/>
        <v>124.30871980525559</v>
      </c>
    </row>
    <row r="83" spans="1:6" ht="12.75" customHeight="1" x14ac:dyDescent="0.2">
      <c r="A83" s="53">
        <v>641</v>
      </c>
      <c r="B83" s="85" t="s">
        <v>212</v>
      </c>
      <c r="C83" s="50" t="s">
        <v>213</v>
      </c>
      <c r="D83" s="51">
        <f t="shared" ref="D83:E83" si="20">SUM(D84:D90)</f>
        <v>640.84</v>
      </c>
      <c r="E83" s="51">
        <f t="shared" si="20"/>
        <v>796.62</v>
      </c>
      <c r="F83" s="52">
        <f t="shared" si="0"/>
        <v>124.30871980525559</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640.77</v>
      </c>
      <c r="E85" s="242">
        <v>630.86</v>
      </c>
      <c r="F85" s="52">
        <f t="shared" si="0"/>
        <v>98.453423225182206</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7.0000000000000007E-2</v>
      </c>
      <c r="E87" s="242">
        <v>165.76</v>
      </c>
      <c r="F87" s="52" t="str">
        <f t="shared" si="0"/>
        <v>&gt;&gt;100</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555443.93000000005</v>
      </c>
      <c r="E106" s="51">
        <f t="shared" si="23"/>
        <v>549001.55000000005</v>
      </c>
      <c r="F106" s="52">
        <f t="shared" si="0"/>
        <v>98.84013855367904</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555443.93000000005</v>
      </c>
      <c r="E112" s="51">
        <f t="shared" si="25"/>
        <v>549001.55000000005</v>
      </c>
      <c r="F112" s="52">
        <f t="shared" si="0"/>
        <v>98.84013855367904</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555443.93000000005</v>
      </c>
      <c r="E117" s="242">
        <v>549001.55000000005</v>
      </c>
      <c r="F117" s="52">
        <f t="shared" si="0"/>
        <v>98.84013855367904</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998024.6</v>
      </c>
      <c r="E124" s="51">
        <f t="shared" si="27"/>
        <v>1262556.8199999998</v>
      </c>
      <c r="F124" s="52">
        <f t="shared" si="0"/>
        <v>126.50558112495422</v>
      </c>
    </row>
    <row r="125" spans="1:6" ht="12.75" customHeight="1" x14ac:dyDescent="0.2">
      <c r="A125" s="53">
        <v>661</v>
      </c>
      <c r="B125" s="86" t="s">
        <v>296</v>
      </c>
      <c r="C125" s="50" t="s">
        <v>297</v>
      </c>
      <c r="D125" s="51">
        <f t="shared" ref="D125:E125" si="28">SUM(D126:D127)</f>
        <v>804237.95</v>
      </c>
      <c r="E125" s="51">
        <f t="shared" si="28"/>
        <v>1176845.92</v>
      </c>
      <c r="F125" s="52">
        <f t="shared" si="0"/>
        <v>146.33056298823004</v>
      </c>
    </row>
    <row r="126" spans="1:6" ht="12.75" customHeight="1" x14ac:dyDescent="0.2">
      <c r="A126" s="53">
        <v>6614</v>
      </c>
      <c r="B126" s="86" t="s">
        <v>298</v>
      </c>
      <c r="C126" s="50" t="s">
        <v>299</v>
      </c>
      <c r="D126" s="242">
        <v>134483.59</v>
      </c>
      <c r="E126" s="242">
        <v>148074.07</v>
      </c>
      <c r="F126" s="52">
        <f t="shared" si="0"/>
        <v>110.10567906463532</v>
      </c>
    </row>
    <row r="127" spans="1:6" ht="12.75" customHeight="1" x14ac:dyDescent="0.2">
      <c r="A127" s="53">
        <v>6615</v>
      </c>
      <c r="B127" s="86" t="s">
        <v>300</v>
      </c>
      <c r="C127" s="50" t="s">
        <v>301</v>
      </c>
      <c r="D127" s="242">
        <v>669754.36</v>
      </c>
      <c r="E127" s="242">
        <v>1028771.85</v>
      </c>
      <c r="F127" s="52">
        <f t="shared" si="0"/>
        <v>153.6043527958519</v>
      </c>
    </row>
    <row r="128" spans="1:6" ht="24" x14ac:dyDescent="0.2">
      <c r="A128" s="53">
        <v>663</v>
      </c>
      <c r="B128" s="231" t="s">
        <v>302</v>
      </c>
      <c r="C128" s="50" t="s">
        <v>303</v>
      </c>
      <c r="D128" s="51">
        <f t="shared" ref="D128:E128" si="29">SUM(D129:D132)</f>
        <v>193786.65</v>
      </c>
      <c r="E128" s="51">
        <f t="shared" si="29"/>
        <v>85710.9</v>
      </c>
      <c r="F128" s="52">
        <f t="shared" si="0"/>
        <v>44.229517358393885</v>
      </c>
    </row>
    <row r="129" spans="1:6" ht="12.75" customHeight="1" x14ac:dyDescent="0.2">
      <c r="A129" s="53">
        <v>6631</v>
      </c>
      <c r="B129" s="86" t="s">
        <v>304</v>
      </c>
      <c r="C129" s="50" t="s">
        <v>305</v>
      </c>
      <c r="D129" s="242">
        <v>193786.65</v>
      </c>
      <c r="E129" s="242">
        <v>85710.9</v>
      </c>
      <c r="F129" s="52">
        <f t="shared" si="0"/>
        <v>44.229517358393885</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9106753.6799999997</v>
      </c>
      <c r="E133" s="51">
        <f t="shared" si="30"/>
        <v>10689611.449999999</v>
      </c>
      <c r="F133" s="52">
        <f t="shared" ref="F133:F223" si="31">IF(D133&lt;&gt;0,IF(E133/D133&gt;=100,"&gt;&gt;100",E133/D133*100),"-")</f>
        <v>117.38114179453683</v>
      </c>
    </row>
    <row r="134" spans="1:6" ht="24" x14ac:dyDescent="0.2">
      <c r="A134" s="53">
        <v>671</v>
      </c>
      <c r="B134" s="232" t="s">
        <v>314</v>
      </c>
      <c r="C134" s="50" t="s">
        <v>315</v>
      </c>
      <c r="D134" s="51">
        <f t="shared" ref="D134:E134" si="32">SUM(D135:D137)</f>
        <v>9106753.6799999997</v>
      </c>
      <c r="E134" s="51">
        <f t="shared" si="32"/>
        <v>10689611.449999999</v>
      </c>
      <c r="F134" s="52">
        <f t="shared" si="31"/>
        <v>117.38114179453683</v>
      </c>
    </row>
    <row r="135" spans="1:6" ht="12.75" customHeight="1" x14ac:dyDescent="0.2">
      <c r="A135" s="53">
        <v>6711</v>
      </c>
      <c r="B135" s="85" t="s">
        <v>316</v>
      </c>
      <c r="C135" s="50" t="s">
        <v>317</v>
      </c>
      <c r="D135" s="242">
        <v>8011278.0499999998</v>
      </c>
      <c r="E135" s="242">
        <v>9760625.2599999998</v>
      </c>
      <c r="F135" s="52">
        <f t="shared" si="31"/>
        <v>121.83605660772191</v>
      </c>
    </row>
    <row r="136" spans="1:6" ht="24" x14ac:dyDescent="0.2">
      <c r="A136" s="53">
        <v>6712</v>
      </c>
      <c r="B136" s="232" t="s">
        <v>318</v>
      </c>
      <c r="C136" s="50" t="s">
        <v>319</v>
      </c>
      <c r="D136" s="242">
        <v>0</v>
      </c>
      <c r="E136" s="242">
        <v>359999.78</v>
      </c>
      <c r="F136" s="52" t="str">
        <f t="shared" si="31"/>
        <v>-</v>
      </c>
    </row>
    <row r="137" spans="1:6" ht="24" x14ac:dyDescent="0.2">
      <c r="A137" s="53" t="s">
        <v>320</v>
      </c>
      <c r="B137" s="85" t="s">
        <v>321</v>
      </c>
      <c r="C137" s="50" t="s">
        <v>320</v>
      </c>
      <c r="D137" s="242">
        <v>1095475.6299999999</v>
      </c>
      <c r="E137" s="242">
        <v>568986.41</v>
      </c>
      <c r="F137" s="52">
        <f t="shared" si="31"/>
        <v>51.939668434248972</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1060.78</v>
      </c>
      <c r="E139" s="51">
        <f t="shared" si="33"/>
        <v>241.09</v>
      </c>
      <c r="F139" s="52">
        <f t="shared" si="31"/>
        <v>22.727615528196235</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1060.78</v>
      </c>
      <c r="E150" s="242">
        <v>241.09</v>
      </c>
      <c r="F150" s="52">
        <f t="shared" si="31"/>
        <v>22.727615528196235</v>
      </c>
    </row>
    <row r="151" spans="1:6" ht="12.75" customHeight="1" x14ac:dyDescent="0.2">
      <c r="A151" s="53">
        <v>3</v>
      </c>
      <c r="B151" s="85" t="s">
        <v>348</v>
      </c>
      <c r="C151" s="50" t="s">
        <v>56</v>
      </c>
      <c r="D151" s="51">
        <f t="shared" ref="D151:E151" si="35">D152+D163+D196+D215+D224+D252+D263</f>
        <v>11249901.910000004</v>
      </c>
      <c r="E151" s="51">
        <f t="shared" si="35"/>
        <v>14192930.509999998</v>
      </c>
      <c r="F151" s="52">
        <f t="shared" si="31"/>
        <v>126.16048231837422</v>
      </c>
    </row>
    <row r="152" spans="1:6" ht="12.75" customHeight="1" x14ac:dyDescent="0.2">
      <c r="A152" s="53">
        <v>31</v>
      </c>
      <c r="B152" s="85" t="s">
        <v>349</v>
      </c>
      <c r="C152" s="50" t="s">
        <v>350</v>
      </c>
      <c r="D152" s="51">
        <f t="shared" ref="D152:E152" si="36">D153+D158+D159</f>
        <v>7996375.5600000005</v>
      </c>
      <c r="E152" s="51">
        <f t="shared" si="36"/>
        <v>9934862.0599999987</v>
      </c>
      <c r="F152" s="52">
        <f t="shared" si="31"/>
        <v>124.2420642384135</v>
      </c>
    </row>
    <row r="153" spans="1:6" ht="12.75" customHeight="1" x14ac:dyDescent="0.2">
      <c r="A153" s="53">
        <v>311</v>
      </c>
      <c r="B153" s="85" t="s">
        <v>351</v>
      </c>
      <c r="C153" s="50" t="s">
        <v>352</v>
      </c>
      <c r="D153" s="51">
        <f t="shared" ref="D153:E153" si="37">SUM(D154:D157)</f>
        <v>6638304.2800000003</v>
      </c>
      <c r="E153" s="51">
        <f t="shared" si="37"/>
        <v>8264404.9199999999</v>
      </c>
      <c r="F153" s="52">
        <f t="shared" si="31"/>
        <v>124.495723175859</v>
      </c>
    </row>
    <row r="154" spans="1:6" ht="12.75" customHeight="1" x14ac:dyDescent="0.2">
      <c r="A154" s="53">
        <v>3111</v>
      </c>
      <c r="B154" s="85" t="s">
        <v>353</v>
      </c>
      <c r="C154" s="50" t="s">
        <v>354</v>
      </c>
      <c r="D154" s="242">
        <v>6638304.2800000003</v>
      </c>
      <c r="E154" s="242">
        <v>8264404.9199999999</v>
      </c>
      <c r="F154" s="52">
        <f t="shared" si="31"/>
        <v>124.495723175859</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270610.71999999997</v>
      </c>
      <c r="E158" s="242">
        <v>311585.36</v>
      </c>
      <c r="F158" s="52">
        <f t="shared" si="31"/>
        <v>115.14154354269483</v>
      </c>
    </row>
    <row r="159" spans="1:6" ht="12.75" customHeight="1" x14ac:dyDescent="0.2">
      <c r="A159" s="53">
        <v>313</v>
      </c>
      <c r="B159" s="85" t="s">
        <v>363</v>
      </c>
      <c r="C159" s="50" t="s">
        <v>364</v>
      </c>
      <c r="D159" s="51">
        <f t="shared" ref="D159:E159" si="38">SUM(D160:D162)</f>
        <v>1087460.56</v>
      </c>
      <c r="E159" s="51">
        <f t="shared" si="38"/>
        <v>1358871.78</v>
      </c>
      <c r="F159" s="52">
        <f t="shared" si="31"/>
        <v>124.95825871606783</v>
      </c>
    </row>
    <row r="160" spans="1:6" ht="12.75" customHeight="1" x14ac:dyDescent="0.2">
      <c r="A160" s="53">
        <v>3131</v>
      </c>
      <c r="B160" s="85" t="s">
        <v>142</v>
      </c>
      <c r="C160" s="50" t="s">
        <v>365</v>
      </c>
      <c r="D160" s="242">
        <v>7299.48</v>
      </c>
      <c r="E160" s="242">
        <v>9435.2099999999991</v>
      </c>
      <c r="F160" s="52">
        <f t="shared" si="31"/>
        <v>129.25865952095216</v>
      </c>
    </row>
    <row r="161" spans="1:6" ht="12.75" customHeight="1" x14ac:dyDescent="0.2">
      <c r="A161" s="53">
        <v>3132</v>
      </c>
      <c r="B161" s="85" t="s">
        <v>366</v>
      </c>
      <c r="C161" s="50" t="s">
        <v>367</v>
      </c>
      <c r="D161" s="242">
        <v>1080161.08</v>
      </c>
      <c r="E161" s="242">
        <v>1349436.57</v>
      </c>
      <c r="F161" s="52">
        <f t="shared" si="31"/>
        <v>124.92919759708431</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2168447.88</v>
      </c>
      <c r="E163" s="51">
        <f t="shared" si="39"/>
        <v>2712794.7600000002</v>
      </c>
      <c r="F163" s="52">
        <f t="shared" si="31"/>
        <v>125.10306496276039</v>
      </c>
    </row>
    <row r="164" spans="1:6" ht="12.75" customHeight="1" x14ac:dyDescent="0.2">
      <c r="A164" s="53">
        <v>321</v>
      </c>
      <c r="B164" s="85" t="s">
        <v>372</v>
      </c>
      <c r="C164" s="50" t="s">
        <v>373</v>
      </c>
      <c r="D164" s="51">
        <f t="shared" ref="D164:E164" si="40">SUM(D165:D168)</f>
        <v>397580.9</v>
      </c>
      <c r="E164" s="51">
        <f t="shared" si="40"/>
        <v>457831.38</v>
      </c>
      <c r="F164" s="52">
        <f t="shared" si="31"/>
        <v>115.1542692317463</v>
      </c>
    </row>
    <row r="165" spans="1:6" ht="12.75" customHeight="1" x14ac:dyDescent="0.2">
      <c r="A165" s="53">
        <v>3211</v>
      </c>
      <c r="B165" s="85" t="s">
        <v>374</v>
      </c>
      <c r="C165" s="50" t="s">
        <v>375</v>
      </c>
      <c r="D165" s="242">
        <v>241465.44</v>
      </c>
      <c r="E165" s="242">
        <v>292505.31</v>
      </c>
      <c r="F165" s="52">
        <f t="shared" si="31"/>
        <v>121.13754664021485</v>
      </c>
    </row>
    <row r="166" spans="1:6" ht="12.75" customHeight="1" x14ac:dyDescent="0.2">
      <c r="A166" s="53">
        <v>3212</v>
      </c>
      <c r="B166" s="85" t="s">
        <v>376</v>
      </c>
      <c r="C166" s="50" t="s">
        <v>377</v>
      </c>
      <c r="D166" s="242">
        <v>126521.43</v>
      </c>
      <c r="E166" s="242">
        <v>132151.12</v>
      </c>
      <c r="F166" s="52">
        <f t="shared" si="31"/>
        <v>104.44959403320055</v>
      </c>
    </row>
    <row r="167" spans="1:6" ht="12.75" customHeight="1" x14ac:dyDescent="0.2">
      <c r="A167" s="53">
        <v>3213</v>
      </c>
      <c r="B167" s="85" t="s">
        <v>378</v>
      </c>
      <c r="C167" s="50" t="s">
        <v>379</v>
      </c>
      <c r="D167" s="242">
        <v>25398.77</v>
      </c>
      <c r="E167" s="242">
        <v>29423.24</v>
      </c>
      <c r="F167" s="52">
        <f t="shared" si="31"/>
        <v>115.84513738263705</v>
      </c>
    </row>
    <row r="168" spans="1:6" ht="12.75" customHeight="1" x14ac:dyDescent="0.2">
      <c r="A168" s="53">
        <v>3214</v>
      </c>
      <c r="B168" s="85" t="s">
        <v>380</v>
      </c>
      <c r="C168" s="50" t="s">
        <v>381</v>
      </c>
      <c r="D168" s="242">
        <v>4195.26</v>
      </c>
      <c r="E168" s="242">
        <v>3751.71</v>
      </c>
      <c r="F168" s="52">
        <f t="shared" si="31"/>
        <v>89.427353727778495</v>
      </c>
    </row>
    <row r="169" spans="1:6" ht="12.75" customHeight="1" x14ac:dyDescent="0.2">
      <c r="A169" s="53">
        <v>322</v>
      </c>
      <c r="B169" s="85" t="s">
        <v>382</v>
      </c>
      <c r="C169" s="50" t="s">
        <v>383</v>
      </c>
      <c r="D169" s="51">
        <f t="shared" ref="D169:E169" si="41">SUM(D170:D176)</f>
        <v>605974.99000000011</v>
      </c>
      <c r="E169" s="51">
        <f t="shared" si="41"/>
        <v>664757.32000000007</v>
      </c>
      <c r="F169" s="52">
        <f t="shared" si="31"/>
        <v>109.70045479929789</v>
      </c>
    </row>
    <row r="170" spans="1:6" ht="12.75" customHeight="1" x14ac:dyDescent="0.2">
      <c r="A170" s="53">
        <v>3221</v>
      </c>
      <c r="B170" s="85" t="s">
        <v>384</v>
      </c>
      <c r="C170" s="50" t="s">
        <v>385</v>
      </c>
      <c r="D170" s="242">
        <v>148094.93</v>
      </c>
      <c r="E170" s="242">
        <v>108148.51</v>
      </c>
      <c r="F170" s="52">
        <f t="shared" si="31"/>
        <v>73.026477003635435</v>
      </c>
    </row>
    <row r="171" spans="1:6" ht="12.75" customHeight="1" x14ac:dyDescent="0.2">
      <c r="A171" s="53">
        <v>3222</v>
      </c>
      <c r="B171" s="85" t="s">
        <v>386</v>
      </c>
      <c r="C171" s="50" t="s">
        <v>387</v>
      </c>
      <c r="D171" s="242">
        <v>70775.72</v>
      </c>
      <c r="E171" s="242">
        <v>53249.63</v>
      </c>
      <c r="F171" s="52">
        <f t="shared" si="31"/>
        <v>75.237143472365943</v>
      </c>
    </row>
    <row r="172" spans="1:6" ht="12.75" customHeight="1" x14ac:dyDescent="0.2">
      <c r="A172" s="53">
        <v>3223</v>
      </c>
      <c r="B172" s="85" t="s">
        <v>388</v>
      </c>
      <c r="C172" s="50" t="s">
        <v>389</v>
      </c>
      <c r="D172" s="242">
        <v>263250.86</v>
      </c>
      <c r="E172" s="242">
        <v>361330.27</v>
      </c>
      <c r="F172" s="52">
        <f t="shared" si="31"/>
        <v>137.25701408914676</v>
      </c>
    </row>
    <row r="173" spans="1:6" ht="12.75" customHeight="1" x14ac:dyDescent="0.2">
      <c r="A173" s="53">
        <v>3224</v>
      </c>
      <c r="B173" s="85" t="s">
        <v>390</v>
      </c>
      <c r="C173" s="50" t="s">
        <v>391</v>
      </c>
      <c r="D173" s="242">
        <v>88566.91</v>
      </c>
      <c r="E173" s="242">
        <v>103078.93</v>
      </c>
      <c r="F173" s="52">
        <f t="shared" si="31"/>
        <v>116.38537462806366</v>
      </c>
    </row>
    <row r="174" spans="1:6" ht="12.75" customHeight="1" x14ac:dyDescent="0.2">
      <c r="A174" s="53">
        <v>3225</v>
      </c>
      <c r="B174" s="85" t="s">
        <v>392</v>
      </c>
      <c r="C174" s="50" t="s">
        <v>393</v>
      </c>
      <c r="D174" s="242">
        <v>26149.06</v>
      </c>
      <c r="E174" s="242">
        <v>26246.02</v>
      </c>
      <c r="F174" s="52">
        <f t="shared" si="31"/>
        <v>100.37079726766468</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9137.51</v>
      </c>
      <c r="E176" s="242">
        <v>12703.96</v>
      </c>
      <c r="F176" s="52">
        <f t="shared" si="31"/>
        <v>139.03087383762096</v>
      </c>
    </row>
    <row r="177" spans="1:6" ht="12.75" customHeight="1" x14ac:dyDescent="0.2">
      <c r="A177" s="53">
        <v>323</v>
      </c>
      <c r="B177" s="85" t="s">
        <v>398</v>
      </c>
      <c r="C177" s="50" t="s">
        <v>399</v>
      </c>
      <c r="D177" s="51">
        <f t="shared" ref="D177:E177" si="42">SUM(D178:D186)</f>
        <v>950959.8</v>
      </c>
      <c r="E177" s="51">
        <f t="shared" si="42"/>
        <v>1363353.6700000002</v>
      </c>
      <c r="F177" s="52">
        <f t="shared" si="31"/>
        <v>143.36606762977783</v>
      </c>
    </row>
    <row r="178" spans="1:6" ht="12.75" customHeight="1" x14ac:dyDescent="0.2">
      <c r="A178" s="53">
        <v>3231</v>
      </c>
      <c r="B178" s="85" t="s">
        <v>400</v>
      </c>
      <c r="C178" s="50" t="s">
        <v>401</v>
      </c>
      <c r="D178" s="242">
        <v>62537.4</v>
      </c>
      <c r="E178" s="242">
        <v>59566.83</v>
      </c>
      <c r="F178" s="52">
        <f t="shared" si="31"/>
        <v>95.249930441623732</v>
      </c>
    </row>
    <row r="179" spans="1:6" ht="12.75" customHeight="1" x14ac:dyDescent="0.2">
      <c r="A179" s="53">
        <v>3232</v>
      </c>
      <c r="B179" s="85" t="s">
        <v>402</v>
      </c>
      <c r="C179" s="50" t="s">
        <v>403</v>
      </c>
      <c r="D179" s="242">
        <v>90059.47</v>
      </c>
      <c r="E179" s="242">
        <v>393363.76</v>
      </c>
      <c r="F179" s="52">
        <f t="shared" si="31"/>
        <v>436.78222845415371</v>
      </c>
    </row>
    <row r="180" spans="1:6" ht="12.75" customHeight="1" x14ac:dyDescent="0.2">
      <c r="A180" s="53">
        <v>3233</v>
      </c>
      <c r="B180" s="85" t="s">
        <v>404</v>
      </c>
      <c r="C180" s="50" t="s">
        <v>405</v>
      </c>
      <c r="D180" s="242">
        <v>85811.68</v>
      </c>
      <c r="E180" s="242">
        <v>147797.75</v>
      </c>
      <c r="F180" s="52">
        <f t="shared" si="31"/>
        <v>172.23500344009116</v>
      </c>
    </row>
    <row r="181" spans="1:6" ht="12.75" customHeight="1" x14ac:dyDescent="0.2">
      <c r="A181" s="53">
        <v>3234</v>
      </c>
      <c r="B181" s="85" t="s">
        <v>406</v>
      </c>
      <c r="C181" s="50" t="s">
        <v>407</v>
      </c>
      <c r="D181" s="242">
        <v>73249.19</v>
      </c>
      <c r="E181" s="242">
        <v>94490.559999999998</v>
      </c>
      <c r="F181" s="52">
        <f t="shared" si="31"/>
        <v>128.99877800696498</v>
      </c>
    </row>
    <row r="182" spans="1:6" ht="12.75" customHeight="1" x14ac:dyDescent="0.2">
      <c r="A182" s="53">
        <v>3235</v>
      </c>
      <c r="B182" s="85" t="s">
        <v>408</v>
      </c>
      <c r="C182" s="50" t="s">
        <v>409</v>
      </c>
      <c r="D182" s="242">
        <v>82178.77</v>
      </c>
      <c r="E182" s="242">
        <v>59694.53</v>
      </c>
      <c r="F182" s="52">
        <f t="shared" si="31"/>
        <v>72.639843599508723</v>
      </c>
    </row>
    <row r="183" spans="1:6" ht="12.75" customHeight="1" x14ac:dyDescent="0.2">
      <c r="A183" s="53">
        <v>3236</v>
      </c>
      <c r="B183" s="85" t="s">
        <v>410</v>
      </c>
      <c r="C183" s="50" t="s">
        <v>411</v>
      </c>
      <c r="D183" s="242">
        <v>22378.57</v>
      </c>
      <c r="E183" s="242">
        <v>35099.800000000003</v>
      </c>
      <c r="F183" s="52">
        <f t="shared" si="31"/>
        <v>156.84558932943438</v>
      </c>
    </row>
    <row r="184" spans="1:6" ht="12.75" customHeight="1" x14ac:dyDescent="0.2">
      <c r="A184" s="53">
        <v>3237</v>
      </c>
      <c r="B184" s="85" t="s">
        <v>412</v>
      </c>
      <c r="C184" s="50" t="s">
        <v>413</v>
      </c>
      <c r="D184" s="242">
        <v>440434.19</v>
      </c>
      <c r="E184" s="242">
        <v>466323.77</v>
      </c>
      <c r="F184" s="52">
        <f t="shared" si="31"/>
        <v>105.87819487855836</v>
      </c>
    </row>
    <row r="185" spans="1:6" ht="12.75" customHeight="1" x14ac:dyDescent="0.2">
      <c r="A185" s="53">
        <v>3238</v>
      </c>
      <c r="B185" s="85" t="s">
        <v>414</v>
      </c>
      <c r="C185" s="50" t="s">
        <v>415</v>
      </c>
      <c r="D185" s="242">
        <v>25898.65</v>
      </c>
      <c r="E185" s="242">
        <v>31284.91</v>
      </c>
      <c r="F185" s="52">
        <f t="shared" si="31"/>
        <v>120.7974546935844</v>
      </c>
    </row>
    <row r="186" spans="1:6" ht="12.75" customHeight="1" x14ac:dyDescent="0.2">
      <c r="A186" s="53">
        <v>3239</v>
      </c>
      <c r="B186" s="85" t="s">
        <v>416</v>
      </c>
      <c r="C186" s="50" t="s">
        <v>417</v>
      </c>
      <c r="D186" s="242">
        <v>68411.88</v>
      </c>
      <c r="E186" s="242">
        <v>75731.759999999995</v>
      </c>
      <c r="F186" s="52">
        <f t="shared" si="31"/>
        <v>110.69972057484752</v>
      </c>
    </row>
    <row r="187" spans="1:6" ht="12.75" customHeight="1" x14ac:dyDescent="0.2">
      <c r="A187" s="53">
        <v>324</v>
      </c>
      <c r="B187" s="85" t="s">
        <v>418</v>
      </c>
      <c r="C187" s="50" t="s">
        <v>419</v>
      </c>
      <c r="D187" s="242">
        <v>147383.6</v>
      </c>
      <c r="E187" s="242">
        <v>150517.37</v>
      </c>
      <c r="F187" s="52">
        <f t="shared" si="31"/>
        <v>102.12626778013292</v>
      </c>
    </row>
    <row r="188" spans="1:6" ht="12.75" customHeight="1" x14ac:dyDescent="0.2">
      <c r="A188" s="53">
        <v>329</v>
      </c>
      <c r="B188" s="85" t="s">
        <v>420</v>
      </c>
      <c r="C188" s="50" t="s">
        <v>421</v>
      </c>
      <c r="D188" s="51">
        <f t="shared" ref="D188:E188" si="43">SUM(D189:D195)</f>
        <v>66548.59</v>
      </c>
      <c r="E188" s="51">
        <f t="shared" si="43"/>
        <v>76335.01999999999</v>
      </c>
      <c r="F188" s="52">
        <f t="shared" si="31"/>
        <v>114.70569098458733</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10864.56</v>
      </c>
      <c r="E190" s="242">
        <v>14723.15</v>
      </c>
      <c r="F190" s="52">
        <f t="shared" si="31"/>
        <v>135.51538212316007</v>
      </c>
    </row>
    <row r="191" spans="1:6" ht="12.75" customHeight="1" x14ac:dyDescent="0.2">
      <c r="A191" s="53">
        <v>3293</v>
      </c>
      <c r="B191" s="85" t="s">
        <v>426</v>
      </c>
      <c r="C191" s="50" t="s">
        <v>427</v>
      </c>
      <c r="D191" s="242">
        <v>28360.11</v>
      </c>
      <c r="E191" s="242">
        <v>26638.74</v>
      </c>
      <c r="F191" s="52">
        <f t="shared" si="31"/>
        <v>93.930312682144049</v>
      </c>
    </row>
    <row r="192" spans="1:6" ht="12.75" customHeight="1" x14ac:dyDescent="0.2">
      <c r="A192" s="53">
        <v>3294</v>
      </c>
      <c r="B192" s="85" t="s">
        <v>428</v>
      </c>
      <c r="C192" s="50" t="s">
        <v>429</v>
      </c>
      <c r="D192" s="242">
        <v>6657.59</v>
      </c>
      <c r="E192" s="242">
        <v>9893.1200000000008</v>
      </c>
      <c r="F192" s="52">
        <f t="shared" si="31"/>
        <v>148.59911769874685</v>
      </c>
    </row>
    <row r="193" spans="1:6" ht="12.75" customHeight="1" x14ac:dyDescent="0.2">
      <c r="A193" s="53">
        <v>3295</v>
      </c>
      <c r="B193" s="85" t="s">
        <v>430</v>
      </c>
      <c r="C193" s="50" t="s">
        <v>431</v>
      </c>
      <c r="D193" s="242">
        <v>16104.41</v>
      </c>
      <c r="E193" s="242">
        <v>17030.189999999999</v>
      </c>
      <c r="F193" s="52">
        <f t="shared" si="31"/>
        <v>105.74861171567291</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4561.92</v>
      </c>
      <c r="E195" s="242">
        <v>8049.82</v>
      </c>
      <c r="F195" s="52">
        <f t="shared" si="31"/>
        <v>176.45684273288441</v>
      </c>
    </row>
    <row r="196" spans="1:6" ht="12.75" customHeight="1" x14ac:dyDescent="0.2">
      <c r="A196" s="53">
        <v>34</v>
      </c>
      <c r="B196" s="232" t="s">
        <v>436</v>
      </c>
      <c r="C196" s="50" t="s">
        <v>437</v>
      </c>
      <c r="D196" s="51">
        <f t="shared" ref="D196:E196" si="44">D197+D202+D210</f>
        <v>64094.400000000001</v>
      </c>
      <c r="E196" s="51">
        <f t="shared" si="44"/>
        <v>27654.16</v>
      </c>
      <c r="F196" s="52">
        <f t="shared" si="31"/>
        <v>43.145984672607902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53758.65</v>
      </c>
      <c r="E202" s="51">
        <f t="shared" si="46"/>
        <v>15327.49</v>
      </c>
      <c r="F202" s="52">
        <f t="shared" si="31"/>
        <v>28.511672075098609</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53758.65</v>
      </c>
      <c r="E205" s="242">
        <v>15327.49</v>
      </c>
      <c r="F205" s="52">
        <f t="shared" si="31"/>
        <v>28.511672075098609</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10335.75</v>
      </c>
      <c r="E210" s="51">
        <f t="shared" si="47"/>
        <v>12326.67</v>
      </c>
      <c r="F210" s="52">
        <f t="shared" si="31"/>
        <v>119.26246281111676</v>
      </c>
    </row>
    <row r="211" spans="1:6" ht="12.75" customHeight="1" x14ac:dyDescent="0.2">
      <c r="A211" s="53">
        <v>3431</v>
      </c>
      <c r="B211" s="232" t="s">
        <v>466</v>
      </c>
      <c r="C211" s="50" t="s">
        <v>467</v>
      </c>
      <c r="D211" s="242">
        <v>9978.94</v>
      </c>
      <c r="E211" s="242">
        <v>11904.49</v>
      </c>
      <c r="F211" s="52">
        <f t="shared" si="31"/>
        <v>119.29613766592442</v>
      </c>
    </row>
    <row r="212" spans="1:6" ht="12.75" customHeight="1" x14ac:dyDescent="0.2">
      <c r="A212" s="53">
        <v>3432</v>
      </c>
      <c r="B212" s="85" t="s">
        <v>468</v>
      </c>
      <c r="C212" s="50" t="s">
        <v>469</v>
      </c>
      <c r="D212" s="242">
        <v>279.38</v>
      </c>
      <c r="E212" s="242">
        <v>55.33</v>
      </c>
      <c r="F212" s="52">
        <f t="shared" si="31"/>
        <v>19.804567256067003</v>
      </c>
    </row>
    <row r="213" spans="1:6" ht="12.75" customHeight="1" x14ac:dyDescent="0.2">
      <c r="A213" s="53">
        <v>3433</v>
      </c>
      <c r="B213" s="85" t="s">
        <v>470</v>
      </c>
      <c r="C213" s="50" t="s">
        <v>471</v>
      </c>
      <c r="D213" s="242">
        <v>77.430000000000007</v>
      </c>
      <c r="E213" s="242">
        <v>366.85</v>
      </c>
      <c r="F213" s="52">
        <f t="shared" si="31"/>
        <v>473.78277153558048</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6318.9</v>
      </c>
      <c r="E215" s="51">
        <f t="shared" si="48"/>
        <v>21929.7</v>
      </c>
      <c r="F215" s="52">
        <f t="shared" si="31"/>
        <v>347.04932820585867</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6318.9</v>
      </c>
      <c r="E223" s="242">
        <v>21929.7</v>
      </c>
      <c r="F223" s="52">
        <f t="shared" si="31"/>
        <v>347.04932820585867</v>
      </c>
    </row>
    <row r="224" spans="1:6" ht="24" x14ac:dyDescent="0.2">
      <c r="A224" s="53">
        <v>36</v>
      </c>
      <c r="B224" s="85" t="s">
        <v>492</v>
      </c>
      <c r="C224" s="50" t="s">
        <v>493</v>
      </c>
      <c r="D224" s="51">
        <f t="shared" ref="D224:E224" si="51">D225+D228+D231+D236+D240+D244+D247</f>
        <v>692833.96</v>
      </c>
      <c r="E224" s="51">
        <f t="shared" si="51"/>
        <v>1177912.3500000001</v>
      </c>
      <c r="F224" s="52">
        <f t="shared" ref="F224:F235" si="52">IF(D224&lt;&gt;0,IF(E224/D224&gt;=100,"&gt;&gt;100",E224/D224*100),"-")</f>
        <v>170.01365666313473</v>
      </c>
    </row>
    <row r="225" spans="1:6" ht="12.75" customHeight="1" x14ac:dyDescent="0.2">
      <c r="A225" s="53">
        <v>361</v>
      </c>
      <c r="B225" s="85" t="s">
        <v>494</v>
      </c>
      <c r="C225" s="50" t="s">
        <v>495</v>
      </c>
      <c r="D225" s="51">
        <f t="shared" ref="D225:E225" si="53">SUM(D226:D227)</f>
        <v>559404</v>
      </c>
      <c r="E225" s="51">
        <f t="shared" si="53"/>
        <v>960158.13</v>
      </c>
      <c r="F225" s="52">
        <f t="shared" si="52"/>
        <v>171.6394823776734</v>
      </c>
    </row>
    <row r="226" spans="1:6" ht="12.75" customHeight="1" x14ac:dyDescent="0.2">
      <c r="A226" s="53">
        <v>3611</v>
      </c>
      <c r="B226" s="85" t="s">
        <v>496</v>
      </c>
      <c r="C226" s="50" t="s">
        <v>497</v>
      </c>
      <c r="D226" s="242">
        <v>559404</v>
      </c>
      <c r="E226" s="242">
        <v>960158.13</v>
      </c>
      <c r="F226" s="52">
        <f t="shared" si="52"/>
        <v>171.6394823776734</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9593.2000000000007</v>
      </c>
      <c r="E244" s="51">
        <f t="shared" si="60"/>
        <v>15292.16</v>
      </c>
      <c r="F244" s="52">
        <f t="shared" ref="F244:F251" si="61">IF(D244&lt;&gt;0,IF(E244/D244&gt;=100,"&gt;&gt;100",E244/D244*100),"-")</f>
        <v>159.40624609098111</v>
      </c>
    </row>
    <row r="245" spans="1:6" ht="12.75" customHeight="1" x14ac:dyDescent="0.2">
      <c r="A245" s="53" t="s">
        <v>534</v>
      </c>
      <c r="B245" s="85" t="s">
        <v>535</v>
      </c>
      <c r="C245" s="50" t="s">
        <v>534</v>
      </c>
      <c r="D245" s="242">
        <v>9593.2000000000007</v>
      </c>
      <c r="E245" s="242">
        <v>15292.16</v>
      </c>
      <c r="F245" s="52">
        <f t="shared" si="61"/>
        <v>159.40624609098111</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123836.76</v>
      </c>
      <c r="E247" s="51">
        <f t="shared" si="62"/>
        <v>202462.06</v>
      </c>
      <c r="F247" s="52">
        <f t="shared" si="61"/>
        <v>163.49108293853942</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123836.76</v>
      </c>
      <c r="E250" s="242">
        <v>202462.06</v>
      </c>
      <c r="F250" s="52">
        <f t="shared" si="61"/>
        <v>163.49108293853942</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247929.06</v>
      </c>
      <c r="E252" s="51">
        <f t="shared" si="63"/>
        <v>256551.58</v>
      </c>
      <c r="F252" s="52">
        <f t="shared" ref="F252:F258" si="64">IF(D252&lt;&gt;0,IF(E252/D252&gt;=100,"&gt;&gt;100",E252/D252*100),"-")</f>
        <v>103.47781740470438</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247929.06</v>
      </c>
      <c r="E259" s="51">
        <f t="shared" si="66"/>
        <v>256551.58</v>
      </c>
      <c r="F259" s="52">
        <f t="shared" ref="F259:F262" si="67">IF(D259&lt;&gt;0,IF(E259/D259&gt;=100,"&gt;&gt;100",E259/D259*100),"-")</f>
        <v>103.47781740470438</v>
      </c>
    </row>
    <row r="260" spans="1:6" ht="12.75" customHeight="1" x14ac:dyDescent="0.2">
      <c r="A260" s="53">
        <v>3721</v>
      </c>
      <c r="B260" s="85" t="s">
        <v>560</v>
      </c>
      <c r="C260" s="50" t="s">
        <v>561</v>
      </c>
      <c r="D260" s="242">
        <v>247929.06</v>
      </c>
      <c r="E260" s="242">
        <v>256551.58</v>
      </c>
      <c r="F260" s="52">
        <f t="shared" si="67"/>
        <v>103.47781740470438</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73902.150000000009</v>
      </c>
      <c r="E263" s="51">
        <f t="shared" si="68"/>
        <v>61225.9</v>
      </c>
      <c r="F263" s="52">
        <f t="shared" ref="F263:F267" si="69">IF(D263&lt;&gt;0,IF(E263/D263&gt;=100,"&gt;&gt;100",E263/D263*100),"-")</f>
        <v>82.847251399316519</v>
      </c>
    </row>
    <row r="264" spans="1:6" ht="12.75" customHeight="1" x14ac:dyDescent="0.2">
      <c r="A264" s="53">
        <v>381</v>
      </c>
      <c r="B264" s="85" t="s">
        <v>568</v>
      </c>
      <c r="C264" s="50" t="s">
        <v>569</v>
      </c>
      <c r="D264" s="51">
        <f t="shared" ref="D264:E264" si="70">SUM(D265:D267)</f>
        <v>73902.150000000009</v>
      </c>
      <c r="E264" s="51">
        <f t="shared" si="70"/>
        <v>61225.9</v>
      </c>
      <c r="F264" s="52">
        <f t="shared" si="69"/>
        <v>82.847251399316519</v>
      </c>
    </row>
    <row r="265" spans="1:6" ht="12.75" customHeight="1" x14ac:dyDescent="0.2">
      <c r="A265" s="53">
        <v>3811</v>
      </c>
      <c r="B265" s="85" t="s">
        <v>570</v>
      </c>
      <c r="C265" s="50" t="s">
        <v>571</v>
      </c>
      <c r="D265" s="242">
        <v>2172.4899999999998</v>
      </c>
      <c r="E265" s="242"/>
      <c r="F265" s="52">
        <f t="shared" si="69"/>
        <v>0</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71729.66</v>
      </c>
      <c r="E267" s="242">
        <v>61225.9</v>
      </c>
      <c r="F267" s="52">
        <f t="shared" si="69"/>
        <v>85.356462027005293</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11249901.910000004</v>
      </c>
      <c r="E289" s="51">
        <f t="shared" si="79"/>
        <v>14192930.509999998</v>
      </c>
      <c r="F289" s="52">
        <f t="shared" si="76"/>
        <v>126.16048231837422</v>
      </c>
    </row>
    <row r="290" spans="1:6" ht="12.75" customHeight="1" x14ac:dyDescent="0.2">
      <c r="A290" s="53" t="s">
        <v>609</v>
      </c>
      <c r="B290" s="85" t="s">
        <v>620</v>
      </c>
      <c r="C290" s="50" t="s">
        <v>621</v>
      </c>
      <c r="D290" s="51">
        <f>IF(D6&gt;=D289,D6-D289,0)</f>
        <v>1055409.6099999957</v>
      </c>
      <c r="E290" s="51">
        <f>IF(E6&gt;=E289,E6-E289,0)</f>
        <v>917812.63000000082</v>
      </c>
      <c r="F290" s="52">
        <f t="shared" si="76"/>
        <v>86.96269403876326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9371031.7899999991</v>
      </c>
      <c r="E292" s="242">
        <v>9380894.9800000004</v>
      </c>
      <c r="F292" s="52">
        <f t="shared" si="76"/>
        <v>100.10525191057964</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584028.38</v>
      </c>
      <c r="E294" s="242">
        <v>652480.15</v>
      </c>
      <c r="F294" s="52">
        <f t="shared" si="76"/>
        <v>111.72062391899517</v>
      </c>
    </row>
    <row r="295" spans="1:6" ht="24" x14ac:dyDescent="0.2">
      <c r="A295" s="53">
        <v>9661</v>
      </c>
      <c r="B295" s="85" t="s">
        <v>630</v>
      </c>
      <c r="C295" s="50" t="s">
        <v>631</v>
      </c>
      <c r="D295" s="242">
        <v>596895.85</v>
      </c>
      <c r="E295" s="242">
        <v>665455.1</v>
      </c>
      <c r="F295" s="52">
        <f t="shared" si="76"/>
        <v>111.48596526512959</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385029.88</v>
      </c>
      <c r="E350" s="51">
        <f t="shared" si="95"/>
        <v>268018.19</v>
      </c>
      <c r="F350" s="52">
        <f t="shared" si="81"/>
        <v>69.609711848857032</v>
      </c>
    </row>
    <row r="351" spans="1:6" ht="12.75" customHeight="1" x14ac:dyDescent="0.2">
      <c r="A351" s="53">
        <v>41</v>
      </c>
      <c r="B351" s="85" t="s">
        <v>741</v>
      </c>
      <c r="C351" s="50" t="s">
        <v>742</v>
      </c>
      <c r="D351" s="51">
        <f t="shared" ref="D351:E351" si="96">D352+D356</f>
        <v>4750</v>
      </c>
      <c r="E351" s="51">
        <f t="shared" si="96"/>
        <v>0</v>
      </c>
      <c r="F351" s="52">
        <f t="shared" si="81"/>
        <v>0</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4750</v>
      </c>
      <c r="E356" s="51">
        <f t="shared" si="98"/>
        <v>0</v>
      </c>
      <c r="F356" s="52">
        <f t="shared" si="81"/>
        <v>0</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4750</v>
      </c>
      <c r="E359" s="242"/>
      <c r="F359" s="52">
        <f t="shared" si="81"/>
        <v>0</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380279.88</v>
      </c>
      <c r="E363" s="51">
        <f t="shared" si="99"/>
        <v>268018.19</v>
      </c>
      <c r="F363" s="52">
        <f t="shared" si="81"/>
        <v>70.479192851328349</v>
      </c>
    </row>
    <row r="364" spans="1:6" ht="12.75" customHeight="1" x14ac:dyDescent="0.2">
      <c r="A364" s="53">
        <v>421</v>
      </c>
      <c r="B364" s="85" t="s">
        <v>759</v>
      </c>
      <c r="C364" s="50" t="s">
        <v>760</v>
      </c>
      <c r="D364" s="51">
        <f t="shared" ref="D364:E364" si="100">SUM(D365:D368)</f>
        <v>39945.729999999996</v>
      </c>
      <c r="E364" s="51">
        <f t="shared" si="100"/>
        <v>9271.7200000000012</v>
      </c>
      <c r="F364" s="52">
        <f t="shared" si="81"/>
        <v>23.210791241016253</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25618.6</v>
      </c>
      <c r="E366" s="242">
        <v>6540.6</v>
      </c>
      <c r="F366" s="52">
        <f t="shared" si="81"/>
        <v>25.530669123215166</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14327.13</v>
      </c>
      <c r="E368" s="242">
        <v>2731.12</v>
      </c>
      <c r="F368" s="52">
        <f t="shared" si="81"/>
        <v>19.062575686826321</v>
      </c>
    </row>
    <row r="369" spans="1:6" ht="12.75" customHeight="1" x14ac:dyDescent="0.2">
      <c r="A369" s="53">
        <v>422</v>
      </c>
      <c r="B369" s="85" t="s">
        <v>765</v>
      </c>
      <c r="C369" s="50" t="s">
        <v>766</v>
      </c>
      <c r="D369" s="51">
        <f t="shared" ref="D369:E369" si="101">SUM(D370:D377)</f>
        <v>335435.61000000004</v>
      </c>
      <c r="E369" s="51">
        <f t="shared" si="101"/>
        <v>256328.69999999998</v>
      </c>
      <c r="F369" s="52">
        <f t="shared" si="81"/>
        <v>76.41666309668193</v>
      </c>
    </row>
    <row r="370" spans="1:6" ht="12.75" customHeight="1" x14ac:dyDescent="0.2">
      <c r="A370" s="53">
        <v>4221</v>
      </c>
      <c r="B370" s="85" t="s">
        <v>675</v>
      </c>
      <c r="C370" s="50" t="s">
        <v>767</v>
      </c>
      <c r="D370" s="242">
        <v>191012.81</v>
      </c>
      <c r="E370" s="242">
        <v>95112.24</v>
      </c>
      <c r="F370" s="52">
        <f t="shared" si="81"/>
        <v>49.793644729900578</v>
      </c>
    </row>
    <row r="371" spans="1:6" ht="12.75" customHeight="1" x14ac:dyDescent="0.2">
      <c r="A371" s="53">
        <v>4222</v>
      </c>
      <c r="B371" s="85" t="s">
        <v>768</v>
      </c>
      <c r="C371" s="50" t="s">
        <v>769</v>
      </c>
      <c r="D371" s="242">
        <v>5597.44</v>
      </c>
      <c r="E371" s="242">
        <v>2875</v>
      </c>
      <c r="F371" s="52">
        <f t="shared" si="81"/>
        <v>51.362765835810663</v>
      </c>
    </row>
    <row r="372" spans="1:6" ht="12.75" customHeight="1" x14ac:dyDescent="0.2">
      <c r="A372" s="53">
        <v>4223</v>
      </c>
      <c r="B372" s="85" t="s">
        <v>679</v>
      </c>
      <c r="C372" s="50" t="s">
        <v>770</v>
      </c>
      <c r="D372" s="242">
        <v>7703.08</v>
      </c>
      <c r="E372" s="242">
        <v>27219.27</v>
      </c>
      <c r="F372" s="52">
        <f t="shared" si="81"/>
        <v>353.35567071872549</v>
      </c>
    </row>
    <row r="373" spans="1:6" ht="12.75" customHeight="1" x14ac:dyDescent="0.2">
      <c r="A373" s="53">
        <v>4224</v>
      </c>
      <c r="B373" s="85" t="s">
        <v>681</v>
      </c>
      <c r="C373" s="50" t="s">
        <v>771</v>
      </c>
      <c r="D373" s="242">
        <v>54229.99</v>
      </c>
      <c r="E373" s="242">
        <v>81531.48</v>
      </c>
      <c r="F373" s="52">
        <f t="shared" si="81"/>
        <v>150.34389643073877</v>
      </c>
    </row>
    <row r="374" spans="1:6" ht="12.75" customHeight="1" x14ac:dyDescent="0.2">
      <c r="A374" s="53">
        <v>4225</v>
      </c>
      <c r="B374" s="85" t="s">
        <v>683</v>
      </c>
      <c r="C374" s="50" t="s">
        <v>772</v>
      </c>
      <c r="D374" s="242">
        <v>50261.440000000002</v>
      </c>
      <c r="E374" s="242">
        <v>46418.3</v>
      </c>
      <c r="F374" s="52">
        <f t="shared" si="81"/>
        <v>92.353700968376558</v>
      </c>
    </row>
    <row r="375" spans="1:6" ht="12.75" customHeight="1" x14ac:dyDescent="0.2">
      <c r="A375" s="53">
        <v>4226</v>
      </c>
      <c r="B375" s="85" t="s">
        <v>685</v>
      </c>
      <c r="C375" s="50" t="s">
        <v>773</v>
      </c>
      <c r="D375" s="242">
        <v>3316.51</v>
      </c>
      <c r="E375" s="242"/>
      <c r="F375" s="52">
        <f t="shared" si="81"/>
        <v>0</v>
      </c>
    </row>
    <row r="376" spans="1:6" ht="12.75" customHeight="1" x14ac:dyDescent="0.2">
      <c r="A376" s="53">
        <v>4227</v>
      </c>
      <c r="B376" s="232" t="s">
        <v>687</v>
      </c>
      <c r="C376" s="50" t="s">
        <v>774</v>
      </c>
      <c r="D376" s="242">
        <v>23314.34</v>
      </c>
      <c r="E376" s="242">
        <v>3172.41</v>
      </c>
      <c r="F376" s="52">
        <f t="shared" si="81"/>
        <v>13.607119052051225</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4898.54</v>
      </c>
      <c r="E383" s="51">
        <f t="shared" si="103"/>
        <v>2417.77</v>
      </c>
      <c r="F383" s="52">
        <f t="shared" si="81"/>
        <v>49.356951254863695</v>
      </c>
    </row>
    <row r="384" spans="1:6" ht="12.75" customHeight="1" x14ac:dyDescent="0.2">
      <c r="A384" s="53">
        <v>4241</v>
      </c>
      <c r="B384" s="85" t="s">
        <v>784</v>
      </c>
      <c r="C384" s="50" t="s">
        <v>785</v>
      </c>
      <c r="D384" s="242">
        <v>4898.54</v>
      </c>
      <c r="E384" s="242">
        <v>2417.77</v>
      </c>
      <c r="F384" s="52">
        <f t="shared" si="81"/>
        <v>49.356951254863695</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385029.88</v>
      </c>
      <c r="E408" s="51">
        <f t="shared" si="111"/>
        <v>268018.19</v>
      </c>
      <c r="F408" s="52">
        <f t="shared" si="81"/>
        <v>69.609711848857032</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10031979.359999999</v>
      </c>
      <c r="E410" s="242">
        <v>9372816.5199999996</v>
      </c>
      <c r="F410" s="52">
        <f t="shared" si="81"/>
        <v>93.429384009418456</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12305311.52</v>
      </c>
      <c r="E412" s="51">
        <f>E6+E298</f>
        <v>15110743.139999999</v>
      </c>
      <c r="F412" s="52">
        <f t="shared" si="81"/>
        <v>122.79854203967359</v>
      </c>
    </row>
    <row r="413" spans="1:6" ht="12.75" customHeight="1" x14ac:dyDescent="0.2">
      <c r="A413" s="53" t="s">
        <v>609</v>
      </c>
      <c r="B413" s="85" t="s">
        <v>832</v>
      </c>
      <c r="C413" s="50" t="s">
        <v>833</v>
      </c>
      <c r="D413" s="51">
        <f t="shared" ref="D413:E413" si="112">D289+D350</f>
        <v>11634931.790000005</v>
      </c>
      <c r="E413" s="51">
        <f t="shared" si="112"/>
        <v>14460948.699999997</v>
      </c>
      <c r="F413" s="52">
        <f t="shared" si="81"/>
        <v>124.2890715734913</v>
      </c>
    </row>
    <row r="414" spans="1:6" ht="12.75" customHeight="1" x14ac:dyDescent="0.2">
      <c r="A414" s="53" t="s">
        <v>609</v>
      </c>
      <c r="B414" s="85" t="s">
        <v>834</v>
      </c>
      <c r="C414" s="50" t="s">
        <v>835</v>
      </c>
      <c r="D414" s="51">
        <f t="shared" ref="D414:E414" si="113">IF(D412&gt;=D413,D412-D413,0)</f>
        <v>670379.72999999486</v>
      </c>
      <c r="E414" s="51">
        <f t="shared" si="113"/>
        <v>649794.44000000134</v>
      </c>
      <c r="F414" s="52">
        <f t="shared" si="81"/>
        <v>96.929309005212062</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8078.4600000008941</v>
      </c>
      <c r="F416" s="52" t="str">
        <f t="shared" si="81"/>
        <v>-</v>
      </c>
    </row>
    <row r="417" spans="1:6" ht="12.75" customHeight="1" x14ac:dyDescent="0.2">
      <c r="A417" s="60" t="s">
        <v>838</v>
      </c>
      <c r="B417" s="85" t="s">
        <v>841</v>
      </c>
      <c r="C417" s="61" t="s">
        <v>842</v>
      </c>
      <c r="D417" s="51">
        <f t="shared" ref="D417:E417" si="116">IF(D293-D292+D410-D409&gt;=0,D293-D292+D410-D409,0)</f>
        <v>660947.5700000003</v>
      </c>
      <c r="E417" s="51">
        <f t="shared" si="116"/>
        <v>0</v>
      </c>
      <c r="F417" s="52">
        <f t="shared" si="81"/>
        <v>0</v>
      </c>
    </row>
    <row r="418" spans="1:6" ht="12.75" customHeight="1" x14ac:dyDescent="0.2">
      <c r="A418" s="55" t="s">
        <v>843</v>
      </c>
      <c r="B418" s="233" t="s">
        <v>844</v>
      </c>
      <c r="C418" s="56" t="s">
        <v>845</v>
      </c>
      <c r="D418" s="62">
        <f t="shared" ref="D418:E418" si="117">D294+D411</f>
        <v>584028.38</v>
      </c>
      <c r="E418" s="62">
        <f t="shared" si="117"/>
        <v>652480.15</v>
      </c>
      <c r="F418" s="57">
        <f t="shared" si="81"/>
        <v>111.72062391899517</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1048547.35</v>
      </c>
      <c r="E528" s="51">
        <f t="shared" si="148"/>
        <v>523416.74</v>
      </c>
      <c r="F528" s="52">
        <f t="shared" si="119"/>
        <v>49.91827407698851</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1048547.35</v>
      </c>
      <c r="E593" s="51">
        <f t="shared" si="167"/>
        <v>523416.74</v>
      </c>
      <c r="F593" s="52">
        <f t="shared" si="119"/>
        <v>49.91827407698851</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1048547.35</v>
      </c>
      <c r="E605" s="51">
        <f t="shared" si="171"/>
        <v>523416.74</v>
      </c>
      <c r="F605" s="52">
        <f t="shared" si="119"/>
        <v>49.91827407698851</v>
      </c>
    </row>
    <row r="606" spans="1:6" ht="24" x14ac:dyDescent="0.2">
      <c r="A606" s="53">
        <v>5443</v>
      </c>
      <c r="B606" s="85" t="s">
        <v>1210</v>
      </c>
      <c r="C606" s="50" t="s">
        <v>1211</v>
      </c>
      <c r="D606" s="242">
        <v>1048547.35</v>
      </c>
      <c r="E606" s="242">
        <v>523416.74</v>
      </c>
      <c r="F606" s="52">
        <f t="shared" si="119"/>
        <v>49.91827407698851</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1048547.35</v>
      </c>
      <c r="E636" s="51">
        <f t="shared" si="179"/>
        <v>523416.74</v>
      </c>
      <c r="F636" s="52">
        <f t="shared" si="119"/>
        <v>49.91827407698851</v>
      </c>
    </row>
    <row r="637" spans="1:6" ht="12.75" customHeight="1" x14ac:dyDescent="0.2">
      <c r="A637" s="53">
        <v>92213</v>
      </c>
      <c r="B637" s="85" t="s">
        <v>1272</v>
      </c>
      <c r="C637" s="50" t="s">
        <v>1273</v>
      </c>
      <c r="D637" s="242">
        <v>1362584.96</v>
      </c>
      <c r="E637" s="242">
        <v>314037.61</v>
      </c>
      <c r="F637" s="52">
        <f t="shared" si="119"/>
        <v>23.047194796572537</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12305311.52</v>
      </c>
      <c r="E639" s="51">
        <f t="shared" si="180"/>
        <v>15110743.139999999</v>
      </c>
      <c r="F639" s="52">
        <f t="shared" si="119"/>
        <v>122.79854203967359</v>
      </c>
    </row>
    <row r="640" spans="1:6" ht="12.75" customHeight="1" x14ac:dyDescent="0.2">
      <c r="A640" s="53" t="s">
        <v>609</v>
      </c>
      <c r="B640" s="85" t="s">
        <v>1278</v>
      </c>
      <c r="C640" s="50" t="s">
        <v>1279</v>
      </c>
      <c r="D640" s="51">
        <f t="shared" ref="D640:E640" si="181">D413+D528</f>
        <v>12683479.140000004</v>
      </c>
      <c r="E640" s="51">
        <f t="shared" si="181"/>
        <v>14984365.439999998</v>
      </c>
      <c r="F640" s="52">
        <f t="shared" si="119"/>
        <v>118.14081353075802</v>
      </c>
    </row>
    <row r="641" spans="1:6" ht="12.75" customHeight="1" x14ac:dyDescent="0.2">
      <c r="A641" s="53" t="s">
        <v>609</v>
      </c>
      <c r="B641" s="85" t="s">
        <v>1280</v>
      </c>
      <c r="C641" s="50" t="s">
        <v>1281</v>
      </c>
      <c r="D641" s="51">
        <f t="shared" ref="D641:E641" si="182">IF(D639&gt;=D640,D639-D640,0)</f>
        <v>0</v>
      </c>
      <c r="E641" s="51">
        <f t="shared" si="182"/>
        <v>126377.70000000112</v>
      </c>
      <c r="F641" s="52" t="str">
        <f t="shared" si="119"/>
        <v>-</v>
      </c>
    </row>
    <row r="642" spans="1:6" ht="12.75" customHeight="1" x14ac:dyDescent="0.2">
      <c r="A642" s="53" t="s">
        <v>609</v>
      </c>
      <c r="B642" s="85" t="s">
        <v>1282</v>
      </c>
      <c r="C642" s="50" t="s">
        <v>1283</v>
      </c>
      <c r="D642" s="51">
        <f t="shared" ref="D642:E642" si="183">IF(D640&gt;=D639,D640-D639,0)</f>
        <v>378167.62000000477</v>
      </c>
      <c r="E642" s="51">
        <f t="shared" si="183"/>
        <v>0</v>
      </c>
      <c r="F642" s="52">
        <f t="shared" si="119"/>
        <v>0</v>
      </c>
    </row>
    <row r="643" spans="1:6" ht="24" x14ac:dyDescent="0.2">
      <c r="A643" s="60" t="s">
        <v>1284</v>
      </c>
      <c r="B643" s="85" t="s">
        <v>1285</v>
      </c>
      <c r="C643" s="61" t="s">
        <v>1284</v>
      </c>
      <c r="D643" s="51">
        <f t="shared" ref="D643:E643" si="184">IF(D416-D417+D637-D638&gt;=0,D416-D417+D637-D638,0)</f>
        <v>701637.38999999966</v>
      </c>
      <c r="E643" s="51">
        <f t="shared" si="184"/>
        <v>322116.07000000088</v>
      </c>
      <c r="F643" s="52">
        <f t="shared" si="119"/>
        <v>45.909193921378829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323469.7699999949</v>
      </c>
      <c r="E645" s="51">
        <f t="shared" si="186"/>
        <v>448493.770000002</v>
      </c>
      <c r="F645" s="52">
        <f t="shared" si="119"/>
        <v>138.65090700747987</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624795.11</v>
      </c>
      <c r="E647" s="243">
        <v>772082.44</v>
      </c>
      <c r="F647" s="57">
        <f t="shared" si="119"/>
        <v>123.57370082489922</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922654.42</v>
      </c>
      <c r="E649" s="242">
        <v>622290.99</v>
      </c>
      <c r="F649" s="52">
        <f t="shared" ref="F649:F724" si="188">IF(D649&lt;&gt;0,IF(E649/D649&gt;=100,"&gt;&gt;100",E649/D649*100),"-")</f>
        <v>67.445727946547962</v>
      </c>
    </row>
    <row r="650" spans="1:6" ht="12.75" customHeight="1" x14ac:dyDescent="0.2">
      <c r="A650" s="53" t="s">
        <v>1297</v>
      </c>
      <c r="B650" s="85" t="s">
        <v>1298</v>
      </c>
      <c r="C650" s="50" t="s">
        <v>1297</v>
      </c>
      <c r="D650" s="242">
        <v>5445041.9299999997</v>
      </c>
      <c r="E650" s="242">
        <v>6355873.6500000004</v>
      </c>
      <c r="F650" s="52">
        <f t="shared" si="188"/>
        <v>116.72772646582726</v>
      </c>
    </row>
    <row r="651" spans="1:6" ht="12.75" customHeight="1" x14ac:dyDescent="0.2">
      <c r="A651" s="53" t="s">
        <v>1299</v>
      </c>
      <c r="B651" s="85" t="s">
        <v>1300</v>
      </c>
      <c r="C651" s="50" t="s">
        <v>1299</v>
      </c>
      <c r="D651" s="242">
        <v>5745405.3600000003</v>
      </c>
      <c r="E651" s="242">
        <v>6261600.9199999999</v>
      </c>
      <c r="F651" s="52">
        <f t="shared" si="188"/>
        <v>108.98449330649143</v>
      </c>
    </row>
    <row r="652" spans="1:6" ht="24" x14ac:dyDescent="0.2">
      <c r="A652" s="53">
        <v>11</v>
      </c>
      <c r="B652" s="85" t="s">
        <v>1301</v>
      </c>
      <c r="C652" s="50" t="s">
        <v>1302</v>
      </c>
      <c r="D652" s="51">
        <f t="shared" ref="D652:E652" si="189">+D649+D650-D651</f>
        <v>622290.98999999929</v>
      </c>
      <c r="E652" s="51">
        <f t="shared" si="189"/>
        <v>716563.72000000067</v>
      </c>
      <c r="F652" s="52">
        <f t="shared" si="188"/>
        <v>115.14930016904172</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262</v>
      </c>
      <c r="E654" s="262">
        <v>262</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254</v>
      </c>
      <c r="E656" s="262">
        <v>252</v>
      </c>
      <c r="F656" s="52">
        <f t="shared" si="188"/>
        <v>99.212598425196859</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229.84</v>
      </c>
      <c r="E676" s="242"/>
      <c r="F676" s="52">
        <f t="shared" si="188"/>
        <v>0</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59708.12</v>
      </c>
      <c r="E696" s="242">
        <v>66739.23</v>
      </c>
      <c r="F696" s="52">
        <f t="shared" si="188"/>
        <v>111.77580201821795</v>
      </c>
    </row>
    <row r="697" spans="1:6" ht="24" x14ac:dyDescent="0.2">
      <c r="A697" s="53" t="s">
        <v>1377</v>
      </c>
      <c r="B697" s="232" t="s">
        <v>1378</v>
      </c>
      <c r="C697" s="50" t="s">
        <v>1377</v>
      </c>
      <c r="D697" s="242">
        <v>17738.259999999998</v>
      </c>
      <c r="E697" s="242">
        <v>2398.02</v>
      </c>
      <c r="F697" s="52">
        <f t="shared" si="188"/>
        <v>13.518913354522935</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554740.5</v>
      </c>
      <c r="E710" s="242">
        <v>548901.55000000005</v>
      </c>
      <c r="F710" s="52">
        <f t="shared" si="188"/>
        <v>98.947444796260598</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663.61</v>
      </c>
      <c r="E712" s="242">
        <v>100</v>
      </c>
      <c r="F712" s="52">
        <f t="shared" si="188"/>
        <v>15.069091785838069</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11066.01</v>
      </c>
      <c r="E716" s="242">
        <v>16117.47</v>
      </c>
      <c r="F716" s="52">
        <f t="shared" si="188"/>
        <v>145.64843154849848</v>
      </c>
    </row>
    <row r="717" spans="1:6" ht="12.75" customHeight="1" x14ac:dyDescent="0.2">
      <c r="A717" s="53">
        <v>31215</v>
      </c>
      <c r="B717" s="85" t="s">
        <v>1414</v>
      </c>
      <c r="C717" s="50" t="s">
        <v>1415</v>
      </c>
      <c r="D717" s="242">
        <v>8011.23</v>
      </c>
      <c r="E717" s="242">
        <v>8608.08</v>
      </c>
      <c r="F717" s="52">
        <f t="shared" si="188"/>
        <v>107.45016682831476</v>
      </c>
    </row>
    <row r="718" spans="1:6" ht="12.75" customHeight="1" x14ac:dyDescent="0.2">
      <c r="A718" s="53">
        <v>32121</v>
      </c>
      <c r="B718" s="85" t="s">
        <v>1416</v>
      </c>
      <c r="C718" s="50" t="s">
        <v>1417</v>
      </c>
      <c r="D718" s="242">
        <v>124928.81</v>
      </c>
      <c r="E718" s="242">
        <v>132018.42000000001</v>
      </c>
      <c r="F718" s="52">
        <f t="shared" si="188"/>
        <v>105.67491998042726</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15876</v>
      </c>
      <c r="E720" s="242">
        <v>15524</v>
      </c>
      <c r="F720" s="52">
        <f t="shared" si="188"/>
        <v>97.782816830435877</v>
      </c>
    </row>
    <row r="721" spans="1:6" ht="12.75" customHeight="1" x14ac:dyDescent="0.2">
      <c r="A721" s="53" t="s">
        <v>1422</v>
      </c>
      <c r="B721" s="85" t="s">
        <v>1423</v>
      </c>
      <c r="C721" s="50" t="s">
        <v>1422</v>
      </c>
      <c r="D721" s="242">
        <v>22469.52</v>
      </c>
      <c r="E721" s="242">
        <v>15197.73</v>
      </c>
      <c r="F721" s="52">
        <f t="shared" si="188"/>
        <v>67.637092381145663</v>
      </c>
    </row>
    <row r="722" spans="1:6" ht="12.75" customHeight="1" x14ac:dyDescent="0.2">
      <c r="A722" s="53" t="s">
        <v>1424</v>
      </c>
      <c r="B722" s="85" t="s">
        <v>1425</v>
      </c>
      <c r="C722" s="50" t="s">
        <v>1424</v>
      </c>
      <c r="D722" s="242">
        <v>310026.40000000002</v>
      </c>
      <c r="E722" s="242">
        <v>291466.38</v>
      </c>
      <c r="F722" s="52">
        <f t="shared" si="188"/>
        <v>94.013406600212107</v>
      </c>
    </row>
    <row r="723" spans="1:6" ht="12.75" customHeight="1" x14ac:dyDescent="0.2">
      <c r="A723" s="53" t="s">
        <v>1426</v>
      </c>
      <c r="B723" s="85" t="s">
        <v>1427</v>
      </c>
      <c r="C723" s="50" t="s">
        <v>1426</v>
      </c>
      <c r="D723" s="242">
        <v>50953.95</v>
      </c>
      <c r="E723" s="242">
        <v>84403.38</v>
      </c>
      <c r="F723" s="52">
        <f t="shared" si="188"/>
        <v>165.64639247791391</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53758.65</v>
      </c>
      <c r="E742" s="242">
        <v>15327.49</v>
      </c>
      <c r="F742" s="52">
        <f t="shared" si="190"/>
        <v>28.511672075098609</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9593.2000000000007</v>
      </c>
      <c r="E791" s="242">
        <v>15292.16</v>
      </c>
      <c r="F791" s="52">
        <f t="shared" si="190"/>
        <v>159.40624609098111</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222351.38</v>
      </c>
      <c r="E819" s="242">
        <v>242976.38</v>
      </c>
      <c r="F819" s="52">
        <f t="shared" si="190"/>
        <v>109.27585877811956</v>
      </c>
    </row>
    <row r="820" spans="1:6" ht="24" x14ac:dyDescent="0.2">
      <c r="A820" s="53">
        <v>37216</v>
      </c>
      <c r="B820" s="232" t="s">
        <v>1620</v>
      </c>
      <c r="C820" s="50" t="s">
        <v>1621</v>
      </c>
      <c r="D820" s="242"/>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25577.68</v>
      </c>
      <c r="E823" s="242">
        <v>13575.2</v>
      </c>
      <c r="F823" s="52">
        <f t="shared" si="190"/>
        <v>53.074399241838975</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1044192.72</v>
      </c>
      <c r="E954" s="242">
        <v>522096.35</v>
      </c>
      <c r="F954" s="52">
        <f t="shared" si="190"/>
        <v>49.999999042322379</v>
      </c>
    </row>
    <row r="955" spans="1:6" ht="24" x14ac:dyDescent="0.2">
      <c r="A955" s="53" t="s">
        <v>1889</v>
      </c>
      <c r="B955" s="85" t="s">
        <v>1890</v>
      </c>
      <c r="C955" s="50" t="s">
        <v>1889</v>
      </c>
      <c r="D955" s="242">
        <v>4354.63</v>
      </c>
      <c r="E955" s="242">
        <v>1320.39</v>
      </c>
      <c r="F955" s="52">
        <f t="shared" si="190"/>
        <v>30.32151985358113</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44" zoomScale="130" zoomScaleNormal="130" workbookViewId="0">
      <selection activeCell="E250" sqref="E250"/>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55781826.250000007</v>
      </c>
      <c r="E6" s="229">
        <f t="shared" si="0"/>
        <v>54272323.689999998</v>
      </c>
      <c r="F6" s="230">
        <f t="shared" ref="F6:F260" si="1">IF(D6&gt;0,IF(E6/D6&gt;=100,"&gt;&gt;100",E6/D6*100),"-")</f>
        <v>97.293916923345606</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53400793.260000005</v>
      </c>
      <c r="E7" s="104">
        <f t="shared" si="2"/>
        <v>51551599.699999996</v>
      </c>
      <c r="F7" s="93">
        <f t="shared" si="1"/>
        <v>96.537142152558332</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9905006.040000001</v>
      </c>
      <c r="E8" s="104">
        <f>E9+E10-E11</f>
        <v>9905006.040000001</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8558269.1500000004</v>
      </c>
      <c r="E9" s="247">
        <v>8558269.1500000004</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1362399.23</v>
      </c>
      <c r="E10" s="247">
        <v>1362399.23</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15662.34</v>
      </c>
      <c r="E11" s="247">
        <v>15662.34</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43484981.410000011</v>
      </c>
      <c r="E12" s="104">
        <f t="shared" si="3"/>
        <v>41635787.850000001</v>
      </c>
      <c r="F12" s="93">
        <f t="shared" si="1"/>
        <v>95.747512129383679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39257242.870000005</v>
      </c>
      <c r="E13" s="104">
        <f t="shared" si="4"/>
        <v>38665615.18</v>
      </c>
      <c r="F13" s="93">
        <f t="shared" si="1"/>
        <v>98.492946404924126</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600138</v>
      </c>
      <c r="E14" s="247">
        <v>600138</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44730210.859999999</v>
      </c>
      <c r="E15" s="247">
        <v>44736751.460000001</v>
      </c>
      <c r="F15" s="93">
        <f t="shared" si="1"/>
        <v>100.01462233214254</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168800.99</v>
      </c>
      <c r="E17" s="247">
        <v>171532.11</v>
      </c>
      <c r="F17" s="93">
        <f t="shared" si="1"/>
        <v>101.61795259613109</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6241906.9800000004</v>
      </c>
      <c r="E18" s="247">
        <v>6842806.3899999997</v>
      </c>
      <c r="F18" s="93">
        <f t="shared" si="1"/>
        <v>109.62685621438079</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3506071.6500000022</v>
      </c>
      <c r="E19" s="104">
        <f t="shared" si="5"/>
        <v>2260632.9900000002</v>
      </c>
      <c r="F19" s="93">
        <f t="shared" si="1"/>
        <v>64.477660917169189</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6915741.7800000003</v>
      </c>
      <c r="E20" s="247">
        <v>7000567.0199999996</v>
      </c>
      <c r="F20" s="93">
        <f t="shared" si="1"/>
        <v>101.22655302494535</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367881.03</v>
      </c>
      <c r="E21" s="247">
        <v>369709.74</v>
      </c>
      <c r="F21" s="93">
        <f t="shared" si="1"/>
        <v>100.49709276936622</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3508756.06</v>
      </c>
      <c r="E22" s="247">
        <v>3535975.33</v>
      </c>
      <c r="F22" s="93">
        <f t="shared" si="1"/>
        <v>100.7757527036519</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1219625.67</v>
      </c>
      <c r="E23" s="247">
        <v>1299436.8400000001</v>
      </c>
      <c r="F23" s="93">
        <f t="shared" si="1"/>
        <v>106.54390703337691</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957289.38</v>
      </c>
      <c r="E24" s="247">
        <v>988172.58</v>
      </c>
      <c r="F24" s="93">
        <f t="shared" si="1"/>
        <v>103.22610912073419</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43370.61</v>
      </c>
      <c r="E25" s="247">
        <v>43370.61</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2467981.89</v>
      </c>
      <c r="E26" s="247">
        <v>2466503.31</v>
      </c>
      <c r="F26" s="93">
        <f t="shared" si="1"/>
        <v>99.940089511758927</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11974574.77</v>
      </c>
      <c r="E28" s="247">
        <v>13443102.439999999</v>
      </c>
      <c r="F28" s="93">
        <f t="shared" si="1"/>
        <v>112.26371456361952</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72473.739999999991</v>
      </c>
      <c r="E29" s="104">
        <f t="shared" si="6"/>
        <v>59048.729999999981</v>
      </c>
      <c r="F29" s="93">
        <f t="shared" si="1"/>
        <v>81.47603531982756</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144169.69</v>
      </c>
      <c r="E30" s="247">
        <v>144169.69</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1200478.0900000001</v>
      </c>
      <c r="E32" s="247">
        <v>1200478.0900000001</v>
      </c>
      <c r="F32" s="93">
        <f t="shared" si="1"/>
        <v>100</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1272174.04</v>
      </c>
      <c r="E34" s="247">
        <v>1285599.05</v>
      </c>
      <c r="F34" s="93">
        <f t="shared" si="1"/>
        <v>101.05528092681406</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585536.73</v>
      </c>
      <c r="E35" s="104">
        <f t="shared" si="7"/>
        <v>586839.84</v>
      </c>
      <c r="F35" s="93">
        <f t="shared" si="1"/>
        <v>100.22254965969428</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441604.21</v>
      </c>
      <c r="E36" s="247">
        <v>439765.52</v>
      </c>
      <c r="F36" s="93">
        <f t="shared" si="1"/>
        <v>99.583633951315818</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141771.9</v>
      </c>
      <c r="E37" s="247">
        <v>144913.70000000001</v>
      </c>
      <c r="F37" s="93">
        <f t="shared" si="1"/>
        <v>102.21609500895454</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6177.88</v>
      </c>
      <c r="E39" s="247">
        <v>6177.88</v>
      </c>
      <c r="F39" s="93">
        <f t="shared" si="1"/>
        <v>100</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4017.26</v>
      </c>
      <c r="E40" s="247">
        <v>4017.26</v>
      </c>
      <c r="F40" s="93">
        <f t="shared" si="1"/>
        <v>100</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13.380000000001019</v>
      </c>
      <c r="E41" s="104">
        <f t="shared" si="8"/>
        <v>8.069999999999709</v>
      </c>
      <c r="F41" s="93">
        <f t="shared" si="1"/>
        <v>60.313901345284712</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21987.27</v>
      </c>
      <c r="E42" s="247">
        <v>21987.27</v>
      </c>
      <c r="F42" s="93">
        <f t="shared" si="1"/>
        <v>100</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21973.89</v>
      </c>
      <c r="E44" s="247">
        <v>21979.200000000001</v>
      </c>
      <c r="F44" s="93">
        <f t="shared" si="1"/>
        <v>100.02416504314895</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63643.040000000001</v>
      </c>
      <c r="E45" s="104">
        <f t="shared" si="9"/>
        <v>63643.040000000001</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92038.86</v>
      </c>
      <c r="E47" s="247">
        <v>92038.86</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6098.61</v>
      </c>
      <c r="E48" s="247">
        <v>6098.61</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34494.43</v>
      </c>
      <c r="E50" s="247">
        <v>34494.43</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6476.87</v>
      </c>
      <c r="E51" s="247">
        <v>6476.87</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606101.48</v>
      </c>
      <c r="E54" s="247">
        <v>605672.44999999995</v>
      </c>
      <c r="F54" s="93">
        <f t="shared" si="1"/>
        <v>99.929214823893844</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606101.48</v>
      </c>
      <c r="E55" s="247">
        <v>605672.44999999995</v>
      </c>
      <c r="F55" s="93">
        <f t="shared" si="1"/>
        <v>99.929214823893844</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3390.64</v>
      </c>
      <c r="E56" s="104">
        <f t="shared" si="11"/>
        <v>3390.64</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3390.64</v>
      </c>
      <c r="E57" s="247">
        <v>3390.64</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938.3</v>
      </c>
      <c r="E63" s="104">
        <f t="shared" si="12"/>
        <v>938.3</v>
      </c>
      <c r="F63" s="93">
        <f t="shared" si="1"/>
        <v>100</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938.3</v>
      </c>
      <c r="E64" s="247">
        <v>938.3</v>
      </c>
      <c r="F64" s="93">
        <f t="shared" si="1"/>
        <v>100</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2381032.9899999998</v>
      </c>
      <c r="E68" s="104">
        <f t="shared" si="13"/>
        <v>2720723.9899999998</v>
      </c>
      <c r="F68" s="93">
        <f t="shared" si="1"/>
        <v>114.26653899490911</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622290.99</v>
      </c>
      <c r="E69" s="104">
        <f t="shared" si="14"/>
        <v>716563.72</v>
      </c>
      <c r="F69" s="93">
        <f t="shared" si="1"/>
        <v>115.1493001690415</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622290.99</v>
      </c>
      <c r="E70" s="104">
        <f t="shared" si="15"/>
        <v>716563.72</v>
      </c>
      <c r="F70" s="93">
        <f t="shared" si="1"/>
        <v>115.1493001690415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622290.99</v>
      </c>
      <c r="E72" s="247">
        <v>716563.72</v>
      </c>
      <c r="F72" s="93">
        <f t="shared" si="1"/>
        <v>115.1493001690415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531313.14999999991</v>
      </c>
      <c r="E78" s="104">
        <f>E79+SUM(E82:E84)-E85+E86</f>
        <v>562047.35</v>
      </c>
      <c r="F78" s="93">
        <f t="shared" si="1"/>
        <v>105.78457356080875</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508328.36</v>
      </c>
      <c r="E79" s="104">
        <f t="shared" si="16"/>
        <v>508328.36</v>
      </c>
      <c r="F79" s="93">
        <f t="shared" si="1"/>
        <v>100</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508328.36</v>
      </c>
      <c r="E80" s="247">
        <v>508328.36</v>
      </c>
      <c r="F80" s="93">
        <f t="shared" si="1"/>
        <v>100</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v>218.85</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5005.16</v>
      </c>
      <c r="E83" s="247">
        <v>7645.01</v>
      </c>
      <c r="F83" s="93">
        <f t="shared" si="1"/>
        <v>152.74256966810253</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12086.3</v>
      </c>
      <c r="E84" s="247">
        <v>23362.59</v>
      </c>
      <c r="F84" s="93">
        <f t="shared" si="1"/>
        <v>193.29811439398327</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5893.33</v>
      </c>
      <c r="E86" s="247">
        <v>22492.54</v>
      </c>
      <c r="F86" s="93">
        <f t="shared" si="1"/>
        <v>381.66096247791995</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13272.28</v>
      </c>
      <c r="E134" s="104">
        <f t="shared" si="23"/>
        <v>13272.28</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13272.28</v>
      </c>
      <c r="E135" s="104">
        <f t="shared" si="24"/>
        <v>13272.28</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13272.28</v>
      </c>
      <c r="E141" s="247">
        <v>13272.28</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589361.46000000008</v>
      </c>
      <c r="E146" s="104">
        <f t="shared" si="26"/>
        <v>656758.19999999995</v>
      </c>
      <c r="F146" s="93">
        <f t="shared" si="1"/>
        <v>111.43555264031005</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172.55</v>
      </c>
      <c r="E158" s="247">
        <v>65.069999999999993</v>
      </c>
      <c r="F158" s="93">
        <f t="shared" si="1"/>
        <v>37.710808461315551</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606514.02</v>
      </c>
      <c r="E160" s="247">
        <v>669968.06999999995</v>
      </c>
      <c r="F160" s="93">
        <f t="shared" si="1"/>
        <v>110.46209121431355</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17325.11</v>
      </c>
      <c r="E163" s="247">
        <v>13274.94</v>
      </c>
      <c r="F163" s="93">
        <f t="shared" si="1"/>
        <v>76.622543810688654</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624795.11</v>
      </c>
      <c r="E170" s="104">
        <f t="shared" si="29"/>
        <v>772082.44</v>
      </c>
      <c r="F170" s="93">
        <f t="shared" si="1"/>
        <v>123.57370082489922</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624795.11</v>
      </c>
      <c r="E173" s="247">
        <v>772082.44</v>
      </c>
      <c r="F173" s="93">
        <f t="shared" si="1"/>
        <v>123.57370082489922</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55781826.25</v>
      </c>
      <c r="E175" s="104">
        <f t="shared" si="30"/>
        <v>54272323.689999998</v>
      </c>
      <c r="F175" s="93">
        <f t="shared" si="1"/>
        <v>97.29391692334562</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1479256.01</v>
      </c>
      <c r="E176" s="104">
        <f t="shared" si="31"/>
        <v>1102054.6199999999</v>
      </c>
      <c r="F176" s="93">
        <f t="shared" si="1"/>
        <v>74.50060115016872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949893.08000000007</v>
      </c>
      <c r="E177" s="104">
        <f t="shared" si="32"/>
        <v>1095220.8299999998</v>
      </c>
      <c r="F177" s="93">
        <f t="shared" si="1"/>
        <v>115.29937979967175</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653632.12</v>
      </c>
      <c r="E178" s="247">
        <v>862091.8</v>
      </c>
      <c r="F178" s="93">
        <f t="shared" si="1"/>
        <v>131.89250858724631</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140927.28</v>
      </c>
      <c r="E179" s="247">
        <v>208438.12</v>
      </c>
      <c r="F179" s="93">
        <f t="shared" si="1"/>
        <v>147.90473498104836</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31578.92</v>
      </c>
      <c r="E180" s="104">
        <f t="shared" si="33"/>
        <v>581.03</v>
      </c>
      <c r="F180" s="93">
        <f t="shared" si="1"/>
        <v>1.8399299279392707</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31573.78</v>
      </c>
      <c r="E182" s="247"/>
      <c r="F182" s="93">
        <f t="shared" si="1"/>
        <v>0</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5.14</v>
      </c>
      <c r="E183" s="247">
        <v>581.03</v>
      </c>
      <c r="F183" s="93" t="str">
        <f t="shared" si="1"/>
        <v>&gt;&gt;100</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1434.64</v>
      </c>
      <c r="E186" s="247">
        <v>4701.6899999999996</v>
      </c>
      <c r="F186" s="93">
        <f t="shared" si="1"/>
        <v>327.72611944459931</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122320.12</v>
      </c>
      <c r="E188" s="247">
        <v>19408.189999999999</v>
      </c>
      <c r="F188" s="93">
        <f t="shared" si="1"/>
        <v>15.866719228202195</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5946.19</v>
      </c>
      <c r="E189" s="247">
        <v>6833.79</v>
      </c>
      <c r="F189" s="93">
        <f t="shared" si="1"/>
        <v>114.92720548788384</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523416.74</v>
      </c>
      <c r="E206" s="104">
        <f t="shared" si="37"/>
        <v>0</v>
      </c>
      <c r="F206" s="93">
        <f t="shared" si="1"/>
        <v>0</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523416.74</v>
      </c>
      <c r="E207" s="104">
        <f t="shared" si="38"/>
        <v>0</v>
      </c>
      <c r="F207" s="93">
        <f t="shared" si="1"/>
        <v>0</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523416.74</v>
      </c>
      <c r="E212" s="247"/>
      <c r="F212" s="93">
        <f t="shared" si="1"/>
        <v>0</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54302570.240000002</v>
      </c>
      <c r="E237" s="104">
        <f t="shared" si="41"/>
        <v>53170269.07</v>
      </c>
      <c r="F237" s="93">
        <f t="shared" si="1"/>
        <v>97.914829509918974</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53395072.090000004</v>
      </c>
      <c r="E238" s="104">
        <f t="shared" si="42"/>
        <v>52069295.149999999</v>
      </c>
      <c r="F238" s="93">
        <f t="shared" si="1"/>
        <v>97.517042513276607</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53918488.710000001</v>
      </c>
      <c r="E239" s="104">
        <f t="shared" si="43"/>
        <v>52069295.149999999</v>
      </c>
      <c r="F239" s="93">
        <f t="shared" si="1"/>
        <v>96.570390594688462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52967303.75</v>
      </c>
      <c r="E240" s="247">
        <v>51118110.189999998</v>
      </c>
      <c r="F240" s="93">
        <f t="shared" si="1"/>
        <v>96.508801790765119</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951184.96</v>
      </c>
      <c r="E241" s="247">
        <v>951184.96</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523416.62</v>
      </c>
      <c r="E242" s="104">
        <f t="shared" si="44"/>
        <v>0</v>
      </c>
      <c r="F242" s="93">
        <f t="shared" si="1"/>
        <v>0</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523416.62</v>
      </c>
      <c r="E243" s="247">
        <v>0</v>
      </c>
      <c r="F243" s="93">
        <f t="shared" si="1"/>
        <v>0</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323469.76999999955</v>
      </c>
      <c r="E245" s="104">
        <f t="shared" si="45"/>
        <v>448493.76999999955</v>
      </c>
      <c r="F245" s="93">
        <f t="shared" si="1"/>
        <v>138.65090700747714</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9696286.2599999998</v>
      </c>
      <c r="E246" s="104">
        <f t="shared" si="46"/>
        <v>9567232.0999999996</v>
      </c>
      <c r="F246" s="93">
        <f t="shared" si="1"/>
        <v>98.669035169347396</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9382248.6799999997</v>
      </c>
      <c r="E247" s="247">
        <v>9357852.9399999995</v>
      </c>
      <c r="F247" s="93">
        <f t="shared" si="1"/>
        <v>99.739979818995792</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314037.58</v>
      </c>
      <c r="E249" s="247">
        <v>209379.16</v>
      </c>
      <c r="F249" s="93">
        <f t="shared" si="1"/>
        <v>66.673281586235632</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9372816.4900000002</v>
      </c>
      <c r="E250" s="104">
        <f t="shared" si="47"/>
        <v>9118738.3300000001</v>
      </c>
      <c r="F250" s="93">
        <f t="shared" si="1"/>
        <v>97.289201594087743</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9372816.4900000002</v>
      </c>
      <c r="E252" s="247">
        <v>9118738.3300000001</v>
      </c>
      <c r="F252" s="93">
        <f t="shared" si="1"/>
        <v>97.289201594087743</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584028.38</v>
      </c>
      <c r="E255" s="247">
        <v>652480.15</v>
      </c>
      <c r="F255" s="93">
        <f t="shared" si="1"/>
        <v>111.72062391899517</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789096.45</v>
      </c>
      <c r="E259" s="104">
        <f t="shared" si="49"/>
        <v>742836.93</v>
      </c>
      <c r="F259" s="93">
        <f t="shared" si="1"/>
        <v>94.137659597885673</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789096.45</v>
      </c>
      <c r="E260" s="248">
        <v>742836.93</v>
      </c>
      <c r="F260" s="97">
        <f t="shared" si="1"/>
        <v>94.137659597885673</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606686.56999999995</v>
      </c>
      <c r="E264" s="247">
        <v>670033.14</v>
      </c>
      <c r="F264" s="93">
        <f t="shared" si="50"/>
        <v>110.44139974946208</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1553.31</v>
      </c>
      <c r="E268" s="247">
        <v>3390.24</v>
      </c>
      <c r="F268" s="93">
        <f t="shared" si="50"/>
        <v>218.2590725611758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4340.0200000000004</v>
      </c>
      <c r="E269" s="247">
        <v>19102.3</v>
      </c>
      <c r="F269" s="93">
        <f t="shared" si="50"/>
        <v>440.14313298095391</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949893.08</v>
      </c>
      <c r="E288" s="247">
        <v>1095220.83</v>
      </c>
      <c r="F288" s="93">
        <f t="shared" si="50"/>
        <v>115.29937979967177</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5946.19</v>
      </c>
      <c r="E289" s="247">
        <v>6833.79</v>
      </c>
      <c r="F289" s="93">
        <f t="shared" si="50"/>
        <v>114.92720548788384</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523416.74</v>
      </c>
      <c r="E294" s="247"/>
      <c r="F294" s="93">
        <f t="shared" si="50"/>
        <v>0</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108498.25</v>
      </c>
      <c r="E295" s="247">
        <v>11474.89</v>
      </c>
      <c r="F295" s="93">
        <f t="shared" si="50"/>
        <v>10.576106066226874</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3390.24</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1320.39</v>
      </c>
      <c r="E309" s="247"/>
      <c r="F309" s="93">
        <f t="shared" si="50"/>
        <v>0</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5" zoomScale="110" zoomScaleNormal="110" workbookViewId="0">
      <selection activeCell="E124" sqref="E12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11634931.789999999</v>
      </c>
      <c r="E114" s="81">
        <f t="shared" si="22"/>
        <v>14460948.699999999</v>
      </c>
      <c r="F114" s="63">
        <f t="shared" si="1"/>
        <v>124.28907157349136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11634931.789999999</v>
      </c>
      <c r="E122" s="81">
        <f t="shared" si="25"/>
        <v>14460948.699999999</v>
      </c>
      <c r="F122" s="63">
        <f t="shared" si="1"/>
        <v>124.28907157349136</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11634931.789999999</v>
      </c>
      <c r="E123" s="249">
        <v>14460948.699999999</v>
      </c>
      <c r="F123" s="63">
        <f t="shared" si="1"/>
        <v>124.28907157349136</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11634931.789999999</v>
      </c>
      <c r="E141" s="106">
        <f t="shared" si="28"/>
        <v>14460948.699999999</v>
      </c>
      <c r="F141" s="82">
        <f t="shared" si="1"/>
        <v>124.28907157349136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5" zoomScale="120" zoomScaleNormal="120" workbookViewId="0">
      <selection activeCell="E29" sqref="E29"/>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596.70000000000005</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596.70000000000005</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596.70000000000005</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v>596.70000000000005</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94" zoomScale="130" zoomScaleNormal="130"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1479256.01</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14504867.279999999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85960.43</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14159207.24</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10078565.25</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2650662.15</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27654.16</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256722.18</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1145603.5</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259699.61</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14882068.670000002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85960.43</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14013879.490000002</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9870105.5700000003</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2583151.31</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58652.05</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253455.13</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1248515.43</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258812.01</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523416.74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523416.74</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1102054.6199999973</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1102054.6200000001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1095220.83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6833.79</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314" zoomScale="200" zoomScaleNormal="200"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3</v>
      </c>
      <c r="G3" s="124">
        <f>IF(RefStr!C12&lt;&gt;"",INT(VALUE(MID(RefStr!C12,1,4))),0)</f>
        <v>2024</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24141</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2024-09-24T08:26:57Z</cp:lastPrinted>
  <dcterms:created xsi:type="dcterms:W3CDTF">2022-04-01T05:14:30Z</dcterms:created>
  <dcterms:modified xsi:type="dcterms:W3CDTF">2025-01-30T11:57:35Z</dcterms:modified>
</cp:coreProperties>
</file>