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27795" windowHeight="12465" activeTab="2"/>
  </bookViews>
  <sheets>
    <sheet name="A" sheetId="1" r:id="rId1"/>
    <sheet name="B" sheetId="2" r:id="rId2"/>
    <sheet name="C" sheetId="3" r:id="rId3"/>
    <sheet name="D" sheetId="4" r:id="rId4"/>
  </sheets>
  <calcPr calcId="145621"/>
</workbook>
</file>

<file path=xl/calcChain.xml><?xml version="1.0" encoding="utf-8"?>
<calcChain xmlns="http://schemas.openxmlformats.org/spreadsheetml/2006/main">
  <c r="H14" i="3" l="1"/>
  <c r="C45" i="4" l="1"/>
  <c r="C100" i="1" l="1"/>
  <c r="F66" i="4" l="1"/>
  <c r="F67" i="4"/>
  <c r="F68" i="4"/>
  <c r="F69" i="4"/>
  <c r="F65" i="4"/>
  <c r="E70" i="4" l="1"/>
  <c r="F34" i="2" l="1"/>
  <c r="E35" i="2" s="1"/>
  <c r="C23" i="4" l="1"/>
</calcChain>
</file>

<file path=xl/sharedStrings.xml><?xml version="1.0" encoding="utf-8"?>
<sst xmlns="http://schemas.openxmlformats.org/spreadsheetml/2006/main" count="347" uniqueCount="207">
  <si>
    <t>Red. Br.</t>
  </si>
  <si>
    <t>Rizici po objektima, opremi i zalihama</t>
  </si>
  <si>
    <t>A</t>
  </si>
  <si>
    <t>Rizik požara i nekih dr. opasnosti</t>
  </si>
  <si>
    <t>Građevinski objekti</t>
  </si>
  <si>
    <t>1.a.</t>
  </si>
  <si>
    <t>1.e.</t>
  </si>
  <si>
    <t>Oprema, inventar i namještaj</t>
  </si>
  <si>
    <t>2.a.</t>
  </si>
  <si>
    <t>Zalihe robe</t>
  </si>
  <si>
    <t xml:space="preserve">Dopunski rizik poplave na I.rizik </t>
  </si>
  <si>
    <t>B</t>
  </si>
  <si>
    <t>Rizik provalne krađe i razbojstva</t>
  </si>
  <si>
    <t>C</t>
  </si>
  <si>
    <t>Rizik loma stakla</t>
  </si>
  <si>
    <t>D</t>
  </si>
  <si>
    <t>Rizik loma stroja</t>
  </si>
  <si>
    <t>Svi strojevi i aparati</t>
  </si>
  <si>
    <t>Oprema za EOP ( IT oprema )</t>
  </si>
  <si>
    <t>Sveukupno (A+B+C+D):</t>
  </si>
  <si>
    <t>Svota osiguranja u HRK</t>
  </si>
  <si>
    <t>Rektorat na adresi Branitelja Dubrovnika 29, Dubrovnik 
- Ljetnikovac Crijević Pucić u kojem je smješten rektorat (uredski prostor i vijećnica)</t>
  </si>
  <si>
    <t>Zavod za mediteranske kulture na adresi Dr. Ante Starčevića 145, Čibača, 20207 Mlini
- dvije zgrade (jedna 1920. druga 1965.) zidane građe ukupne površine 400 m2 u kojoj se nalaze servisni prostori u funkciji poljoprivrednog poligona, uredski prostori i staklenici</t>
  </si>
  <si>
    <t>Zavod za mediteranske kulture na adresi Marka Marojice 4, Dubrovnik
- dvije zgrade izgrađene oko 165. godine, zidane građe u kojima je smješten laboratorij, uredski prostor i staklenici</t>
  </si>
  <si>
    <t>Zgrada Sveučilišta u Dubrovniku na adresi Ćira Carića 4, Dubrovnik
- zgrada ukupne površine 6500 m2, u kojem se nalaze učionice/predavaonice, 2 amfiteatra, kabineti zidane građe</t>
  </si>
  <si>
    <t>Zgrada Sveučilišta u Dubrovniku na adresi Lapadska obala 7, Dubrovnik
- Villa Elisa, ukupne površine 2483 m2, u kojoj se nalaze učionice/predavaonice, amfiteatar, kabineti zidane građe,</t>
  </si>
  <si>
    <t>Institut za more i priobalje na adresi Kneza Damjana Jude 12, Dubrovnik
- dio tvrđave Sv. Ivana u kojem se nalaze laboratorij, akvarij i uredski prostori</t>
  </si>
  <si>
    <t>Sva oprema smještena u objektima Zavoda za mediteranske kulture na adresi Marka Marojice 4, Dubrovnik, prema evidenciji ugovaratelja</t>
  </si>
  <si>
    <t>Sva oprema smještena u objektima Zavoda za mediteranske kulture na adresi, Dr. Ante Starčevića 145, Čibača, 20207 Mlini, prema evidenciji ugovaratelja</t>
  </si>
  <si>
    <t>Sva oprema smještena u zgradi Rektorata na adresi Branitelja Dubrovnika 29, Dubrovnik, prema evidenciji ugovaratelja</t>
  </si>
  <si>
    <t>Sva oprema smještena u zgradi Sveučilišnog kampusa na adresi Branitelja Dubrovnika 41, Dubrovnik, prema evidenciji ugovaratelja</t>
  </si>
  <si>
    <t>Sva oprema smještena u zgradi Sveučilišta u Dubrovniku na adresi Ćira Carića 4, Dubrovnik, prema evidenciji ugovaratelja</t>
  </si>
  <si>
    <t>Sva oprema smještena zgradi Sveučilišta u Dubrovniku na adresi Lapadska obala 7, Dubrovnik, prema evidenciji ugovaratelja</t>
  </si>
  <si>
    <t>Sva oprema smještena u Institutu za more i priobalje na adresi Kneza Damjana Jude 12, Dubrovnik, prema evidenciji ugovaratelja</t>
  </si>
  <si>
    <t>Zalihe robe koja se nalazi u laboratoriju, staklenicima i skladištu Zavoda za mediteranske kulture na adresi Marka Marojice 4, Dubrovniku</t>
  </si>
  <si>
    <t>OSNOVNI RIZICI</t>
  </si>
  <si>
    <t>A.1.</t>
  </si>
  <si>
    <t>1. a)</t>
  </si>
  <si>
    <t>1. b)</t>
  </si>
  <si>
    <t>1. c)</t>
  </si>
  <si>
    <t>1. d)</t>
  </si>
  <si>
    <t>1. e)</t>
  </si>
  <si>
    <t>1. f)</t>
  </si>
  <si>
    <t>1. g)</t>
  </si>
  <si>
    <t>2. a)</t>
  </si>
  <si>
    <t>2. b)</t>
  </si>
  <si>
    <t>2. c)</t>
  </si>
  <si>
    <t>2. d)</t>
  </si>
  <si>
    <t>2. e)</t>
  </si>
  <si>
    <t>2. f)</t>
  </si>
  <si>
    <t>2. g)</t>
  </si>
  <si>
    <t>3. a)</t>
  </si>
  <si>
    <t>3. b)</t>
  </si>
  <si>
    <t>Zalihe robe koja se nalazi u staklenicima i skladištu Zavoda za mediteranske kulture na adresi Dr. Ante Starčevića 145, Čibača, 20207 Mlini</t>
  </si>
  <si>
    <t>DOPUNSKI RIZICI</t>
  </si>
  <si>
    <t>B.1.</t>
  </si>
  <si>
    <t>B.2.</t>
  </si>
  <si>
    <t>Dopunski rizik izljeva vode iz vodovodnih i kanalizacijskih cijevi na I.rizik</t>
  </si>
  <si>
    <t>Sveučilišni kampus na adresi Branitelja Dubrovnika 41, Dubrovnik
- središnja zgrada kampusa u kojoj se nalaze učionice/predavaonice, 2 amfiteatra, kabineti, 5 radionice za restauraciju (drvo, papir, tekstil, metal i keramika), zidane građe.</t>
  </si>
  <si>
    <t>OSIGURANJE IMOVINE</t>
  </si>
  <si>
    <t>B.3.</t>
  </si>
  <si>
    <t>Sveučilišni kampus na adresi Branitelja Dubrovnika 41, Dubrovnik
- središnja zgrada kampusa u kojoj se nalaze učionice/predavaonice, 2 amfiteatra, kabineti, 5 radionica za restauraciju (drvo, papir, tekstil, metal i keramika), zidane građe.</t>
  </si>
  <si>
    <t>B.4.</t>
  </si>
  <si>
    <t>Staklene površine na objektima na I. rizik</t>
  </si>
  <si>
    <t>U zaključanim prostorijama, inventar i namještaj na I. rizik</t>
  </si>
  <si>
    <t>B.5.</t>
  </si>
  <si>
    <t>Vrsta osiguranog rizika</t>
  </si>
  <si>
    <t>Iznos pokrića u HRK</t>
  </si>
  <si>
    <t>Troškovi pogreba</t>
  </si>
  <si>
    <t>Nastupanje trajne invalidnosti</t>
  </si>
  <si>
    <t>100% trajni invaliditet</t>
  </si>
  <si>
    <t>Troškovi spašavanja</t>
  </si>
  <si>
    <t>Dnevna naknada</t>
  </si>
  <si>
    <t>Dnevna naknada za boravak u bolnici</t>
  </si>
  <si>
    <t>Troškovi liječenja</t>
  </si>
  <si>
    <t>Drugo liječničko mišljenje kod 8 specijalista</t>
  </si>
  <si>
    <t>Prijelom kosti</t>
  </si>
  <si>
    <t>Gubitak stalnog zuba</t>
  </si>
  <si>
    <t>Trošak estetske operacije</t>
  </si>
  <si>
    <t>Naknada za nošenje gipsa</t>
  </si>
  <si>
    <t>Naknada za ugriz psa</t>
  </si>
  <si>
    <t>Za svaku štetu minimalna isplata</t>
  </si>
  <si>
    <t>Razdoblje osiguranja:</t>
  </si>
  <si>
    <t>OSIGURANJE STUDENATA OD POSLJEDICA NESRETNOG SLUČAJA (NEZGODE).</t>
  </si>
  <si>
    <t>Okviran broj studenata:</t>
  </si>
  <si>
    <t>Redni broj</t>
  </si>
  <si>
    <t>Vozilo</t>
  </si>
  <si>
    <t>Registracija</t>
  </si>
  <si>
    <t>BONUS</t>
  </si>
  <si>
    <t>Vrsta vozila</t>
  </si>
  <si>
    <t>Snaga motora</t>
  </si>
  <si>
    <t>osobno</t>
  </si>
  <si>
    <t>DU 136 EN</t>
  </si>
  <si>
    <t>traktor</t>
  </si>
  <si>
    <t>2082/35</t>
  </si>
  <si>
    <t>DU 360 FI</t>
  </si>
  <si>
    <t>1360/65</t>
  </si>
  <si>
    <t>DU 793 DC</t>
  </si>
  <si>
    <t>1761/81</t>
  </si>
  <si>
    <t>DU 745 AJ</t>
  </si>
  <si>
    <t>priključno-prikolica</t>
  </si>
  <si>
    <t xml:space="preserve">Područje plovidbe: </t>
  </si>
  <si>
    <t>Mala obalna plovidba (MOP)</t>
  </si>
  <si>
    <t xml:space="preserve">Tip: </t>
  </si>
  <si>
    <t>Školski brod</t>
  </si>
  <si>
    <t>Namjena:</t>
  </si>
  <si>
    <t>Brod posebne namjene</t>
  </si>
  <si>
    <t>01.01.2019. - 31.12.2019.</t>
  </si>
  <si>
    <t>u plovidbi:</t>
  </si>
  <si>
    <t>Osigurana svota:</t>
  </si>
  <si>
    <t>trup</t>
  </si>
  <si>
    <t>stroj</t>
  </si>
  <si>
    <t>pomoćni motor</t>
  </si>
  <si>
    <t>oprema</t>
  </si>
  <si>
    <t>Ukupno:</t>
  </si>
  <si>
    <t>sudar, udar, putnici, smrt/ozljeda trećih osoba, polucija uljem, vađenje podrtine</t>
  </si>
  <si>
    <t>Osiguranje odgovornosti</t>
  </si>
  <si>
    <t>osigurana svota</t>
  </si>
  <si>
    <t>Područje plovidbe:</t>
  </si>
  <si>
    <t>Područje plovidbe II</t>
  </si>
  <si>
    <t>Tip:</t>
  </si>
  <si>
    <t>Motorna brodica</t>
  </si>
  <si>
    <t>Javna svrha</t>
  </si>
  <si>
    <t>Reg. Ozn.</t>
  </si>
  <si>
    <t>RH 18 DB</t>
  </si>
  <si>
    <t xml:space="preserve">Bonus: </t>
  </si>
  <si>
    <t>BALDO KOSIĆ II - obvezno i kasko osiguranje</t>
  </si>
  <si>
    <t>Napomena:</t>
  </si>
  <si>
    <t>pogonske štete na brodicama uključene</t>
  </si>
  <si>
    <t>IMO/HRB br.</t>
  </si>
  <si>
    <t xml:space="preserve">Reg. Ozn. </t>
  </si>
  <si>
    <t>6DB</t>
  </si>
  <si>
    <t>Snaga motora:</t>
  </si>
  <si>
    <t>17,64kW</t>
  </si>
  <si>
    <t>9DB</t>
  </si>
  <si>
    <t>Model osiguranja:</t>
  </si>
  <si>
    <t>na osnovu stvarne vrijednosti</t>
  </si>
  <si>
    <t>Red. 
broj</t>
  </si>
  <si>
    <t>Opis stavke</t>
  </si>
  <si>
    <t>Jedinica mjere</t>
  </si>
  <si>
    <t>Okvirna količina</t>
  </si>
  <si>
    <t>Jedinična cijena
(bez PDV-a)</t>
  </si>
  <si>
    <t>Cijena ponude
(bez PDV-a)</t>
  </si>
  <si>
    <t>1.</t>
  </si>
  <si>
    <t>Cijena ponude (bez PDV-a):</t>
  </si>
  <si>
    <t>Osiguranik:</t>
  </si>
  <si>
    <t>osiguranik</t>
  </si>
  <si>
    <t>Svi redovni i izvanredni studenti prema evidenciji Naručitelja.</t>
  </si>
  <si>
    <t>TROŠKOVNIK</t>
  </si>
  <si>
    <t>Godišnja premija osiguranja u HRK 
(bez PDV-a)</t>
  </si>
  <si>
    <t>Naziv osiguranja</t>
  </si>
  <si>
    <t>Red. 
br.</t>
  </si>
  <si>
    <t>Godišnja premija osiguranja u HRK bez PDV-a</t>
  </si>
  <si>
    <t>Napomena: Kod produljenja polica primijenit će se pripadajući bonus.</t>
  </si>
  <si>
    <t>Razdoblje osiguranja</t>
  </si>
  <si>
    <t>Količina</t>
  </si>
  <si>
    <t>Razdoblje obveznog osiguranja</t>
  </si>
  <si>
    <t>Razdoblje kasko osiguranja:</t>
  </si>
  <si>
    <t>2.</t>
  </si>
  <si>
    <t>3.</t>
  </si>
  <si>
    <t>4.</t>
  </si>
  <si>
    <t>plovilo</t>
  </si>
  <si>
    <t>BRODICA MRKAN - obvezno osiguranje</t>
  </si>
  <si>
    <t>5.</t>
  </si>
  <si>
    <t>Brod "Baldo Kosić II", Reg. Ozn.  RH 18 DB - obvezno osiguranje</t>
  </si>
  <si>
    <t>Brod "Baldo Kosić II", Reg. Ozn.  RH 18 DB - kasko osiguranje</t>
  </si>
  <si>
    <t>Brodica "Mrkan", Reg. Ozn. 6DB  - obvezno osiguranje</t>
  </si>
  <si>
    <t xml:space="preserve">OSIGURANJE PLOVILA </t>
  </si>
  <si>
    <t>BROD NAŠE MORE - pomorsko osiguranje</t>
  </si>
  <si>
    <t>PODACI O BRODU</t>
  </si>
  <si>
    <t xml:space="preserve">godina gradnje 1991., rekonstrukcija 2000.,
duljina preko svega 31,35 m,
najveća širina 7,4 m,
bruto tonaža 234 BT,
materijal gradnje čelik,
porivni stroj četverotaktni dizelski motor ”Wartsila” 12 UD 25 662 kW,
reduktor 4,91:1,
brzina 11 čV,
stupanj automatizacije HRB AUT 3,
dva bočna propulzora,
fiksni četverokrilni brončani vijak.
Smještaj za studente ili istraživače:
19 studenata ili istraživača (dvije četverokrevetne kabine, jedna trokrevetna,četiri dvokrevetne),
3 laboratorija, nastavni prostori.
</t>
  </si>
  <si>
    <t xml:space="preserve">Oprema broda
Oprema za navigaciju i komunikaciju (važnija):
radar Furuno FR 1510,
radar Furuno FR 2117 Arpa radar za izbjegavanje sudara na moru,
elektronske karte NAV 2001,
VHF uređaji Sailor RT 4901,
VHF uređaji Sailor RT 5022 DSC (digitalni selektivni poziv), 
VHF GMDSS Sailor SP 3520, (2 kom.),
dubinomjer Furuno FCV 271, (2 kom.),
Navtex Furuno NX-300 uređaj za automatsko primanje navigacijskih obavijesti i upozorenja,
Furuno autopilot FAP -50,
GPS Garmin 152,
Satelitski kompas Furuno.
</t>
  </si>
  <si>
    <t xml:space="preserve">Oprema strojarnice (važnija):
2 dizelska generatora ”Iveco” Aifo 8361 SM od 100 kVA (svaki),
kaljužni separator RWO Skit S 0,5, 15 ppm s uređajem za automatsko zaustavljanje,
uređaj za obradu fekalija ORCA II,
sustav za klimatizaciju Condaria,
osmotski desalinizator Tecnocomar,
protupožarna pumpa Croatia pump 32 m3,
kormilarski uređaj hidraulični Marsili 0.500,
hidraulični bočni potisnici krmeni – jedan, pramčani jedan,
kaljužna pumpa VEP 0,4 m3,
hidrofor pitka/sanitarna voda Metabo,
hidrofor morske Grundoss,
kompresor zraka Cecato Blueair 7 bara,
akumulatorske baterije 24 V FIAM 860 Ah, rasvjeta i pogon u nuždi, 
privješeni generator 24 V, 
privješene hidraulične pumpe 4 kom AM 450,
Pastor vatrodojavna centrala 4 osjetnika (dimni i temperaturni) u strojarnici i jedan u potpalublju,
CO2 stabilni sustav za gašenje Pastor,
pumpa opće službe 32 m3/h.
</t>
  </si>
  <si>
    <t>Oprema za spašavanje (važnija):
splavi 2 x 25 osoba Continental,
brodica za spašavanje – prikupljanje za 6 osoba,
palubna hidraulična dizalica SWL 0,6 T,
kolutovi Best Bouy (2 kom),
prsluci za spašavanje (25 kom.),
bacač konopa s kolutovima Best Bouy (2 kom.),
rakete s padobranom (12 kom.),
dimno svjetlosni signali (2 kom.).
Fiksna koja se pretežno koristi za istraživanje mora
Palubna istraživačka oprema:
malo oceanološko vitlo,
veliko oceanološko vitlo,
A-soha,
mokri laboratorij,
palubna hidraulična dizalica za vađenje uzoraka mora.</t>
  </si>
  <si>
    <t>Brod "Naše more", IMO/HRB br. 15372 - pomorsko osiguranje</t>
  </si>
  <si>
    <t>Ukupna cijena
(bez PDV-a)</t>
  </si>
  <si>
    <t>22.11.2018. - 21.11.2019.</t>
  </si>
  <si>
    <t>DU 719 FL</t>
  </si>
  <si>
    <t>GLISER Trophy - obvezno osiguranje</t>
  </si>
  <si>
    <t>Gliser Trophy, Reg. Ozn. 9DB - obvezno osiguranje</t>
  </si>
  <si>
    <t>Odbitna franšiza 0,5% od osigurane svote, min. 5.600,00 kn</t>
  </si>
  <si>
    <t>Usluga osiguranja imovine</t>
  </si>
  <si>
    <t>Izdvojeni laboratorij Odjela za akvakulturu na Bistrini, na adresi Bistina bb, Ston</t>
  </si>
  <si>
    <t xml:space="preserve">Sva oprema smještena u objektu izdvojenog laboratorija Odjela za akvakulturu na Bistini na adresi Bistrina bb, Ston </t>
  </si>
  <si>
    <r>
      <t xml:space="preserve">Zavod za mediteranske kulture na adresi Marka Marojice 4, Dubrovnik (upravna zgrada, laboratorij i staklenici), Zavod za mediteranske kulture na adresi Dr. Ante Starčevića 145, Čibača, Rektorat na adresi Branitelja Dubrovnika 29, Dubrovnik, Kampus na adresi Branitelja Dubrovnika 41, Dubrovnik, Zgrada Sveučilišta u Dubrovniku na adresi Ćira Carića 4, Dubrovnik, Zgrada Sveučilišta u Dubrovniku na adresi Lapadska obala 7, Dubrovnik,  Institut za more i priobalje na adresi Kneza Damjana Jude 12, Dubrovnik, </t>
    </r>
    <r>
      <rPr>
        <sz val="11"/>
        <color rgb="FFFF0000"/>
        <rFont val="Times New Roman"/>
        <family val="1"/>
        <charset val="238"/>
      </rPr>
      <t>Izdvojeni laboratorij Odjela za akvakulturu na Bistrini na adresi Bistrina bb, Ston</t>
    </r>
  </si>
  <si>
    <t>10.04.2019. - 10.04.2020.</t>
  </si>
  <si>
    <t>11.10.2019. - 11.10.2020.</t>
  </si>
  <si>
    <t>20.10.2019. - 20.10.2020.</t>
  </si>
  <si>
    <t>DU 288 EM</t>
  </si>
  <si>
    <t>23.01.2019. - 23.01.2020.</t>
  </si>
  <si>
    <t>04.03.2019. - 04.03.2020.</t>
  </si>
  <si>
    <t xml:space="preserve">Premija osiguranja studenata od posljedica nesretnog slučaja (nezgode) </t>
  </si>
  <si>
    <t>25.07.2019. - 25.07.2020.</t>
  </si>
  <si>
    <t>08.07.2019. - 07.07.2020.</t>
  </si>
  <si>
    <t>OSIGURANJE VOZILA - OBVEZNO I KASKO OSIGURANJE</t>
  </si>
  <si>
    <t>12 mjeseci</t>
  </si>
  <si>
    <t>teretno</t>
  </si>
  <si>
    <t>Traktor Goldoni - obvezno osiguranje</t>
  </si>
  <si>
    <t>Citroen C4 - obvezno osiguranje</t>
  </si>
  <si>
    <t>Peugeot 406 - obvezno osiguranje</t>
  </si>
  <si>
    <t>Opel Insignia - obvezno osiguranje</t>
  </si>
  <si>
    <t xml:space="preserve">12 mjeseci </t>
  </si>
  <si>
    <t>Prikolica Pongratz - obvezno osiguranje
Najveća dopuštena masa: 500 kg</t>
  </si>
  <si>
    <t>Trailer Torbarina - obvezno osiguranje
Najveća dopuštena masa: 720 kg</t>
  </si>
  <si>
    <t>96 kW</t>
  </si>
  <si>
    <r>
      <t xml:space="preserve">Teretno vozilo  - obvezno osiguranje
- novonabavljeno vozilo
- preko 75kW - 84 kW
- 0-1 godina starosti
</t>
    </r>
    <r>
      <rPr>
        <sz val="11"/>
        <color rgb="FFFF0000"/>
        <rFont val="Times New Roman"/>
        <family val="1"/>
        <charset val="238"/>
      </rPr>
      <t>- motorno vozilo za prijevoz tereta najveće dopuštene mase ≤ 3500 kg</t>
    </r>
    <r>
      <rPr>
        <sz val="11"/>
        <color theme="1"/>
        <rFont val="Times New Roman"/>
        <family val="1"/>
        <charset val="238"/>
      </rPr>
      <t xml:space="preserve">
- vrijednosti </t>
    </r>
    <r>
      <rPr>
        <strike/>
        <sz val="11"/>
        <color rgb="FFFF0000"/>
        <rFont val="Times New Roman"/>
        <family val="1"/>
        <charset val="238"/>
      </rPr>
      <t>140.000,00 - 160.000,00</t>
    </r>
    <r>
      <rPr>
        <sz val="11"/>
        <color rgb="FFFF0000"/>
        <rFont val="Times New Roman"/>
        <family val="1"/>
        <charset val="238"/>
      </rPr>
      <t xml:space="preserve"> 150.000,00</t>
    </r>
    <r>
      <rPr>
        <sz val="11"/>
        <color theme="1"/>
        <rFont val="Times New Roman"/>
        <family val="1"/>
        <charset val="238"/>
      </rPr>
      <t xml:space="preserve"> kn</t>
    </r>
  </si>
  <si>
    <r>
      <t xml:space="preserve">Teretno vozilo  - kasko osiguranje
- novonabavljeno vozilo
- preko 75kW - 84 kW
- 0-1 godina starosti
</t>
    </r>
    <r>
      <rPr>
        <sz val="11"/>
        <color rgb="FFFF0000"/>
        <rFont val="Times New Roman"/>
        <family val="1"/>
        <charset val="238"/>
      </rPr>
      <t>- motorno vozilo za prijevoz tereta najveće dopuštene mase ≤ 3500 kg</t>
    </r>
    <r>
      <rPr>
        <sz val="11"/>
        <color theme="1"/>
        <rFont val="Times New Roman"/>
        <family val="1"/>
        <charset val="238"/>
      </rPr>
      <t xml:space="preserve">
- vrijednosti </t>
    </r>
    <r>
      <rPr>
        <strike/>
        <sz val="11"/>
        <color rgb="FFFF0000"/>
        <rFont val="Times New Roman"/>
        <family val="1"/>
        <charset val="238"/>
      </rPr>
      <t>140.000,00 - 160.000,00</t>
    </r>
    <r>
      <rPr>
        <sz val="11"/>
        <color rgb="FFFF0000"/>
        <rFont val="Times New Roman"/>
        <family val="1"/>
        <charset val="238"/>
      </rPr>
      <t xml:space="preserve"> 150.000,00</t>
    </r>
    <r>
      <rPr>
        <sz val="11"/>
        <color theme="1"/>
        <rFont val="Times New Roman"/>
        <family val="1"/>
        <charset val="238"/>
      </rPr>
      <t xml:space="preserve"> kn</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</si>
</sst>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sz val="11"/>
      <name val="Times New Roman"/>
      <family val="1"/>
      <charset val="238"/>
    </font>
    <font>
      <sz val="11"/>
      <color theme="1"/>
      <name val="Cambria"/>
      <family val="1"/>
      <charset val="238"/>
      <scheme val="major"/>
    </font>
    <font>
      <b/>
      <sz val="11"/>
      <name val="Times New Roman"/>
      <family val="1"/>
      <charset val="238"/>
    </font>
    <font>
      <b/>
      <sz val="13"/>
      <color theme="1"/>
      <name val="Times New Roman"/>
      <family val="1"/>
      <charset val="238"/>
    </font>
    <font>
      <sz val="12"/>
      <color theme="1"/>
      <name val="Times New Roman"/>
      <family val="1"/>
      <charset val="238"/>
    </font>
    <font>
      <b/>
      <sz val="11"/>
      <color theme="1"/>
      <name val="Cambria"/>
      <family val="1"/>
      <charset val="238"/>
      <scheme val="major"/>
    </font>
    <font>
      <sz val="11"/>
      <color rgb="FFFF0000"/>
      <name val="Cambria"/>
      <family val="1"/>
      <charset val="238"/>
      <scheme val="major"/>
    </font>
    <font>
      <sz val="11"/>
      <color rgb="FFFF0000"/>
      <name val="Times New Roman"/>
      <family val="1"/>
      <charset val="238"/>
    </font>
    <font>
      <sz val="11"/>
      <name val="Cambria"/>
      <family val="1"/>
      <charset val="238"/>
      <scheme val="major"/>
    </font>
    <font>
      <b/>
      <sz val="11"/>
      <name val="Cambria"/>
      <family val="1"/>
      <charset val="238"/>
      <scheme val="major"/>
    </font>
    <font>
      <strike/>
      <sz val="11"/>
      <color rgb="FFFF0000"/>
      <name val="Times New Roman"/>
      <family val="1"/>
      <charset val="238"/>
    </font>
  </fonts>
  <fills count="9">
    <fill>
      <patternFill patternType="none"/>
    </fill>
    <fill>
      <patternFill patternType="gray125"/>
    </fill>
    <fill>
      <patternFill patternType="solid">
        <fgColor rgb="FFE5B8B7"/>
        <bgColor indexed="64"/>
      </patternFill>
    </fill>
    <fill>
      <patternFill patternType="solid">
        <fgColor rgb="FFF2DBDB"/>
        <bgColor indexed="64"/>
      </patternFill>
    </fill>
    <fill>
      <patternFill patternType="solid">
        <fgColor rgb="FFF2F2F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s>
  <borders count="8">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106">
    <xf numFmtId="0" fontId="0" fillId="0" borderId="0" xfId="0"/>
    <xf numFmtId="0" fontId="1" fillId="0" borderId="1" xfId="0" applyFont="1" applyBorder="1" applyAlignment="1">
      <alignment horizontal="justify" vertical="center" wrapText="1"/>
    </xf>
    <xf numFmtId="0" fontId="1" fillId="3" borderId="1" xfId="0" applyFont="1" applyFill="1" applyBorder="1" applyAlignment="1">
      <alignment horizontal="left" vertical="center" wrapText="1"/>
    </xf>
    <xf numFmtId="0" fontId="1" fillId="0" borderId="2" xfId="0" applyFont="1" applyBorder="1" applyAlignment="1">
      <alignment horizontal="right" vertical="center" wrapText="1"/>
    </xf>
    <xf numFmtId="0" fontId="1" fillId="4" borderId="1" xfId="0" applyFont="1" applyFill="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Border="1" applyAlignment="1">
      <alignment horizontal="left" vertical="center" wrapText="1"/>
    </xf>
    <xf numFmtId="0" fontId="1" fillId="5"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wrapText="1"/>
    </xf>
    <xf numFmtId="0" fontId="2" fillId="3"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2" fillId="7" borderId="3" xfId="0" applyFont="1" applyFill="1" applyBorder="1" applyAlignment="1">
      <alignment horizontal="center" vertical="center" wrapText="1"/>
    </xf>
    <xf numFmtId="0" fontId="6" fillId="0" borderId="0" xfId="0" applyFont="1" applyAlignment="1">
      <alignment horizontal="center"/>
    </xf>
    <xf numFmtId="0" fontId="1" fillId="0" borderId="0" xfId="0" applyFont="1"/>
    <xf numFmtId="0" fontId="1" fillId="0" borderId="3" xfId="0" applyFont="1" applyBorder="1" applyAlignment="1">
      <alignment horizontal="center" vertical="center"/>
    </xf>
    <xf numFmtId="0" fontId="5" fillId="7" borderId="6" xfId="0" applyFont="1" applyFill="1" applyBorder="1" applyAlignment="1">
      <alignment horizontal="center" vertical="center"/>
    </xf>
    <xf numFmtId="0" fontId="1" fillId="0" borderId="0" xfId="0" applyFont="1" applyAlignment="1"/>
    <xf numFmtId="0" fontId="1" fillId="0" borderId="0" xfId="0" applyFont="1" applyAlignment="1">
      <alignment vertical="center"/>
    </xf>
    <xf numFmtId="0" fontId="1" fillId="6" borderId="3" xfId="0" applyFont="1" applyFill="1" applyBorder="1"/>
    <xf numFmtId="0" fontId="6" fillId="0" borderId="0" xfId="0" applyFont="1" applyAlignment="1">
      <alignment horizontal="center" vertical="center"/>
    </xf>
    <xf numFmtId="0" fontId="1" fillId="6" borderId="3" xfId="0" applyFont="1" applyFill="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left"/>
    </xf>
    <xf numFmtId="4" fontId="1" fillId="0" borderId="3" xfId="0" applyNumberFormat="1" applyFont="1" applyBorder="1" applyAlignment="1">
      <alignment horizontal="right"/>
    </xf>
    <xf numFmtId="0" fontId="7" fillId="6"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4" fillId="0" borderId="0" xfId="0" applyFont="1"/>
    <xf numFmtId="0" fontId="8" fillId="0" borderId="0" xfId="0" applyFont="1" applyAlignment="1">
      <alignment horizontal="center"/>
    </xf>
    <xf numFmtId="0" fontId="8" fillId="0" borderId="0" xfId="0" applyFont="1"/>
    <xf numFmtId="4" fontId="4" fillId="0" borderId="0" xfId="0" applyNumberFormat="1" applyFont="1"/>
    <xf numFmtId="0" fontId="4" fillId="0" borderId="0" xfId="0" applyFont="1" applyAlignment="1">
      <alignment horizontal="left"/>
    </xf>
    <xf numFmtId="4" fontId="8" fillId="0" borderId="0" xfId="0" applyNumberFormat="1" applyFont="1"/>
    <xf numFmtId="0" fontId="4" fillId="0" borderId="0" xfId="0" applyFont="1" applyAlignment="1">
      <alignment wrapText="1"/>
    </xf>
    <xf numFmtId="4" fontId="4" fillId="0" borderId="0" xfId="0" applyNumberFormat="1" applyFont="1" applyAlignment="1">
      <alignment vertical="center"/>
    </xf>
    <xf numFmtId="9" fontId="4" fillId="0" borderId="0" xfId="0" applyNumberFormat="1" applyFont="1" applyAlignment="1">
      <alignment horizontal="left"/>
    </xf>
    <xf numFmtId="0" fontId="9" fillId="0" borderId="0" xfId="0" applyFont="1"/>
    <xf numFmtId="0" fontId="1" fillId="0" borderId="0" xfId="0" applyFont="1" applyFill="1" applyBorder="1" applyAlignment="1"/>
    <xf numFmtId="0" fontId="1" fillId="6" borderId="3" xfId="0" applyFont="1" applyFill="1" applyBorder="1" applyAlignment="1">
      <alignment horizontal="center" vertical="center"/>
    </xf>
    <xf numFmtId="4" fontId="1" fillId="0" borderId="3" xfId="0" applyNumberFormat="1" applyFont="1" applyBorder="1"/>
    <xf numFmtId="0" fontId="1" fillId="0" borderId="0" xfId="0" applyFont="1" applyAlignment="1">
      <alignment horizontal="left"/>
    </xf>
    <xf numFmtId="0" fontId="1" fillId="0" borderId="3" xfId="0" applyFont="1" applyBorder="1" applyAlignment="1">
      <alignment vertical="center" wrapText="1"/>
    </xf>
    <xf numFmtId="3" fontId="1" fillId="0" borderId="3" xfId="0" applyNumberFormat="1" applyFont="1" applyBorder="1" applyAlignment="1">
      <alignment horizontal="right" vertical="center"/>
    </xf>
    <xf numFmtId="4" fontId="1" fillId="0" borderId="3" xfId="0" applyNumberFormat="1" applyFont="1" applyBorder="1" applyAlignment="1">
      <alignment horizontal="right" vertical="center"/>
    </xf>
    <xf numFmtId="0" fontId="1" fillId="6" borderId="3" xfId="0" applyFont="1" applyFill="1" applyBorder="1" applyAlignment="1">
      <alignment horizontal="center" wrapText="1"/>
    </xf>
    <xf numFmtId="0" fontId="1" fillId="0" borderId="3" xfId="0" applyFont="1" applyBorder="1" applyAlignment="1">
      <alignment vertical="center"/>
    </xf>
    <xf numFmtId="0" fontId="1" fillId="5" borderId="3" xfId="0" applyFont="1" applyFill="1" applyBorder="1" applyAlignment="1">
      <alignment horizontal="center" wrapText="1"/>
    </xf>
    <xf numFmtId="0" fontId="1" fillId="5" borderId="3" xfId="0" applyFont="1" applyFill="1" applyBorder="1" applyAlignment="1">
      <alignment horizontal="center" vertical="center"/>
    </xf>
    <xf numFmtId="0" fontId="1" fillId="0" borderId="0" xfId="0" applyFont="1" applyAlignment="1">
      <alignment horizontal="left" vertical="center"/>
    </xf>
    <xf numFmtId="4" fontId="1" fillId="0" borderId="3" xfId="0" applyNumberFormat="1" applyFont="1" applyFill="1" applyBorder="1"/>
    <xf numFmtId="4" fontId="1" fillId="0" borderId="3" xfId="0" applyNumberFormat="1" applyFont="1" applyBorder="1" applyAlignment="1">
      <alignment horizontal="right" vertical="center"/>
    </xf>
    <xf numFmtId="0" fontId="4" fillId="0" borderId="0" xfId="0" applyFont="1" applyAlignment="1">
      <alignment horizontal="center"/>
    </xf>
    <xf numFmtId="3" fontId="1" fillId="0" borderId="3" xfId="0" applyNumberFormat="1" applyFont="1" applyBorder="1" applyAlignment="1">
      <alignment horizontal="center" vertical="center"/>
    </xf>
    <xf numFmtId="4" fontId="1" fillId="0" borderId="3" xfId="0" applyNumberFormat="1" applyFont="1" applyFill="1" applyBorder="1" applyAlignment="1">
      <alignment horizontal="right" vertical="center" wrapText="1"/>
    </xf>
    <xf numFmtId="0" fontId="4" fillId="0" borderId="0" xfId="0" applyFont="1" applyAlignment="1">
      <alignment horizontal="left" vertical="top" wrapText="1"/>
    </xf>
    <xf numFmtId="0" fontId="3" fillId="0" borderId="3" xfId="0" applyFont="1" applyBorder="1" applyAlignment="1">
      <alignment horizontal="center" vertical="center"/>
    </xf>
    <xf numFmtId="4" fontId="3" fillId="0" borderId="3" xfId="0" applyNumberFormat="1" applyFont="1" applyBorder="1" applyAlignment="1">
      <alignment horizontal="justify" vertical="center" wrapText="1"/>
    </xf>
    <xf numFmtId="0" fontId="5" fillId="7" borderId="3" xfId="0" applyFont="1" applyFill="1" applyBorder="1" applyAlignment="1">
      <alignment horizontal="center" vertical="center"/>
    </xf>
    <xf numFmtId="4" fontId="10" fillId="8" borderId="3" xfId="0" applyNumberFormat="1" applyFont="1" applyFill="1" applyBorder="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1" fillId="0" borderId="3" xfId="0" applyFont="1" applyFill="1" applyBorder="1"/>
    <xf numFmtId="0" fontId="1" fillId="0" borderId="3" xfId="0" applyFont="1" applyFill="1" applyBorder="1" applyAlignment="1">
      <alignment horizontal="left" vertical="center"/>
    </xf>
    <xf numFmtId="9" fontId="3"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4" fontId="1" fillId="0" borderId="5" xfId="0" applyNumberFormat="1" applyFont="1" applyFill="1" applyBorder="1" applyAlignment="1">
      <alignment horizontal="right" vertical="center" wrapText="1"/>
    </xf>
    <xf numFmtId="4" fontId="3" fillId="0" borderId="3" xfId="0" applyNumberFormat="1" applyFont="1" applyFill="1" applyBorder="1" applyAlignment="1">
      <alignment horizontal="right" vertical="center" wrapText="1"/>
    </xf>
    <xf numFmtId="0" fontId="1" fillId="0" borderId="3" xfId="0" applyFont="1" applyFill="1" applyBorder="1" applyAlignment="1">
      <alignment vertical="top" wrapText="1"/>
    </xf>
    <xf numFmtId="0" fontId="1" fillId="0" borderId="3" xfId="0" applyFont="1" applyFill="1" applyBorder="1" applyAlignment="1">
      <alignment wrapText="1"/>
    </xf>
    <xf numFmtId="0" fontId="4" fillId="0" borderId="0" xfId="0" applyFont="1" applyFill="1"/>
    <xf numFmtId="4" fontId="11" fillId="0" borderId="0" xfId="0" applyNumberFormat="1" applyFont="1"/>
    <xf numFmtId="4" fontId="12" fillId="0" borderId="0" xfId="0" applyNumberFormat="1" applyFont="1"/>
    <xf numFmtId="0" fontId="8" fillId="0" borderId="0" xfId="0" applyFont="1" applyFill="1" applyAlignment="1">
      <alignment horizontal="center"/>
    </xf>
    <xf numFmtId="0" fontId="8" fillId="0" borderId="0" xfId="0" applyFont="1" applyFill="1"/>
    <xf numFmtId="9"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2" fillId="3" borderId="3" xfId="0" applyFont="1" applyFill="1" applyBorder="1" applyAlignment="1">
      <alignment horizontal="left" vertical="center" wrapText="1"/>
    </xf>
    <xf numFmtId="0" fontId="1" fillId="0" borderId="3" xfId="0" applyFont="1" applyBorder="1" applyAlignment="1">
      <alignment horizontal="right"/>
    </xf>
    <xf numFmtId="0" fontId="2" fillId="0" borderId="0" xfId="0" applyFont="1" applyAlignment="1">
      <alignment horizontal="center"/>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4" fontId="5" fillId="7" borderId="4" xfId="0" applyNumberFormat="1" applyFont="1" applyFill="1" applyBorder="1" applyAlignment="1">
      <alignment horizontal="left" vertical="center" wrapText="1"/>
    </xf>
    <xf numFmtId="4" fontId="5" fillId="7" borderId="5" xfId="0" applyNumberFormat="1" applyFont="1" applyFill="1" applyBorder="1" applyAlignment="1">
      <alignment horizontal="left" vertical="center" wrapText="1"/>
    </xf>
    <xf numFmtId="0" fontId="6" fillId="0" borderId="0" xfId="0" applyFont="1" applyAlignment="1">
      <alignment horizontal="left"/>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3" xfId="0" applyFont="1" applyFill="1" applyBorder="1" applyAlignment="1">
      <alignment horizontal="left"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4" borderId="4" xfId="0" applyFont="1" applyFill="1" applyBorder="1" applyAlignment="1">
      <alignment horizontal="left" wrapText="1"/>
    </xf>
    <xf numFmtId="0" fontId="2" fillId="4" borderId="5" xfId="0" applyFont="1" applyFill="1" applyBorder="1" applyAlignment="1">
      <alignment horizontal="left" wrapText="1"/>
    </xf>
    <xf numFmtId="4" fontId="1" fillId="0" borderId="3" xfId="0" applyNumberFormat="1" applyFont="1" applyBorder="1" applyAlignment="1">
      <alignment horizontal="right" vertical="center"/>
    </xf>
    <xf numFmtId="0" fontId="1" fillId="0" borderId="3" xfId="0" applyFont="1" applyBorder="1" applyAlignment="1">
      <alignment horizontal="right" vertical="center"/>
    </xf>
    <xf numFmtId="0" fontId="6" fillId="0" borderId="0" xfId="0" applyFont="1" applyFill="1" applyBorder="1" applyAlignment="1">
      <alignment horizontal="left" vertical="center" wrapText="1"/>
    </xf>
    <xf numFmtId="0" fontId="1" fillId="0" borderId="4" xfId="0" applyFont="1" applyFill="1" applyBorder="1" applyAlignment="1">
      <alignment horizontal="right"/>
    </xf>
    <xf numFmtId="0" fontId="1" fillId="0" borderId="7" xfId="0" applyFont="1" applyFill="1" applyBorder="1" applyAlignment="1">
      <alignment horizontal="right"/>
    </xf>
    <xf numFmtId="0" fontId="1" fillId="0" borderId="5" xfId="0" applyFont="1" applyFill="1" applyBorder="1" applyAlignment="1">
      <alignment horizontal="right"/>
    </xf>
    <xf numFmtId="0" fontId="4" fillId="0" borderId="0" xfId="0" applyFont="1" applyAlignment="1">
      <alignment horizontal="left" vertical="top" wrapText="1"/>
    </xf>
    <xf numFmtId="0" fontId="4"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0"/>
  <sheetViews>
    <sheetView workbookViewId="0">
      <selection activeCell="C4" sqref="C4"/>
    </sheetView>
  </sheetViews>
  <sheetFormatPr defaultRowHeight="15" x14ac:dyDescent="0.25"/>
  <cols>
    <col min="1" max="1" width="9.140625" style="17"/>
    <col min="2" max="2" width="62" style="21" customWidth="1"/>
    <col min="3" max="3" width="40.7109375" style="17" customWidth="1"/>
    <col min="4" max="16384" width="9.140625" style="17"/>
  </cols>
  <sheetData>
    <row r="1" spans="1:3" ht="16.5" x14ac:dyDescent="0.25">
      <c r="A1" s="16" t="s">
        <v>2</v>
      </c>
      <c r="B1" s="90" t="s">
        <v>59</v>
      </c>
      <c r="C1" s="90"/>
    </row>
    <row r="3" spans="1:3" x14ac:dyDescent="0.25">
      <c r="B3" s="20" t="s">
        <v>82</v>
      </c>
      <c r="C3" s="43" t="s">
        <v>201</v>
      </c>
    </row>
    <row r="4" spans="1:3" x14ac:dyDescent="0.25">
      <c r="B4" s="20" t="s">
        <v>135</v>
      </c>
      <c r="C4" s="43" t="s">
        <v>136</v>
      </c>
    </row>
    <row r="6" spans="1:3" ht="15.75" customHeight="1" x14ac:dyDescent="0.25">
      <c r="A6" s="7" t="s">
        <v>0</v>
      </c>
      <c r="B6" s="7" t="s">
        <v>1</v>
      </c>
      <c r="C6" s="7" t="s">
        <v>20</v>
      </c>
    </row>
    <row r="7" spans="1:3" ht="15.75" customHeight="1" x14ac:dyDescent="0.25">
      <c r="A7" s="8" t="s">
        <v>2</v>
      </c>
      <c r="B7" s="94" t="s">
        <v>35</v>
      </c>
      <c r="C7" s="95"/>
    </row>
    <row r="8" spans="1:3" ht="30" customHeight="1" x14ac:dyDescent="0.25">
      <c r="A8" s="12" t="s">
        <v>36</v>
      </c>
      <c r="B8" s="80" t="s">
        <v>3</v>
      </c>
      <c r="C8" s="80"/>
    </row>
    <row r="9" spans="1:3" x14ac:dyDescent="0.25">
      <c r="A9" s="11">
        <v>1</v>
      </c>
      <c r="B9" s="93" t="s">
        <v>4</v>
      </c>
      <c r="C9" s="93"/>
    </row>
    <row r="10" spans="1:3" ht="45" x14ac:dyDescent="0.25">
      <c r="A10" s="9" t="s">
        <v>37</v>
      </c>
      <c r="B10" s="5" t="s">
        <v>21</v>
      </c>
      <c r="C10" s="56">
        <v>4000000</v>
      </c>
    </row>
    <row r="11" spans="1:3" ht="60" x14ac:dyDescent="0.25">
      <c r="A11" s="9" t="s">
        <v>38</v>
      </c>
      <c r="B11" s="14" t="s">
        <v>58</v>
      </c>
      <c r="C11" s="56">
        <v>59000000</v>
      </c>
    </row>
    <row r="12" spans="1:3" ht="45" x14ac:dyDescent="0.25">
      <c r="A12" s="9" t="s">
        <v>39</v>
      </c>
      <c r="B12" s="5" t="s">
        <v>24</v>
      </c>
      <c r="C12" s="56">
        <v>25000000</v>
      </c>
    </row>
    <row r="13" spans="1:3" ht="60" x14ac:dyDescent="0.25">
      <c r="A13" s="9" t="s">
        <v>40</v>
      </c>
      <c r="B13" s="5" t="s">
        <v>25</v>
      </c>
      <c r="C13" s="56">
        <v>12812000</v>
      </c>
    </row>
    <row r="14" spans="1:3" ht="45" x14ac:dyDescent="0.25">
      <c r="A14" s="9" t="s">
        <v>41</v>
      </c>
      <c r="B14" s="5" t="s">
        <v>23</v>
      </c>
      <c r="C14" s="56">
        <v>500000</v>
      </c>
    </row>
    <row r="15" spans="1:3" ht="75" x14ac:dyDescent="0.25">
      <c r="A15" s="9" t="s">
        <v>42</v>
      </c>
      <c r="B15" s="5" t="s">
        <v>22</v>
      </c>
      <c r="C15" s="56">
        <v>500000</v>
      </c>
    </row>
    <row r="16" spans="1:3" ht="60" x14ac:dyDescent="0.25">
      <c r="A16" s="9" t="s">
        <v>43</v>
      </c>
      <c r="B16" s="5" t="s">
        <v>26</v>
      </c>
      <c r="C16" s="56">
        <v>800000</v>
      </c>
    </row>
    <row r="17" spans="1:3" ht="30" x14ac:dyDescent="0.25">
      <c r="A17" s="62" t="s">
        <v>41</v>
      </c>
      <c r="B17" s="63" t="s">
        <v>182</v>
      </c>
      <c r="C17" s="56">
        <v>2885935</v>
      </c>
    </row>
    <row r="18" spans="1:3" x14ac:dyDescent="0.25">
      <c r="A18" s="11">
        <v>2</v>
      </c>
      <c r="B18" s="96" t="s">
        <v>7</v>
      </c>
      <c r="C18" s="97"/>
    </row>
    <row r="19" spans="1:3" ht="30" x14ac:dyDescent="0.25">
      <c r="A19" s="9" t="s">
        <v>44</v>
      </c>
      <c r="B19" s="5" t="s">
        <v>29</v>
      </c>
      <c r="C19" s="56">
        <v>1700000</v>
      </c>
    </row>
    <row r="20" spans="1:3" ht="30" x14ac:dyDescent="0.25">
      <c r="A20" s="9" t="s">
        <v>45</v>
      </c>
      <c r="B20" s="6" t="s">
        <v>30</v>
      </c>
      <c r="C20" s="56">
        <v>14410000</v>
      </c>
    </row>
    <row r="21" spans="1:3" ht="30" x14ac:dyDescent="0.25">
      <c r="A21" s="9" t="s">
        <v>46</v>
      </c>
      <c r="B21" s="5" t="s">
        <v>31</v>
      </c>
      <c r="C21" s="56">
        <v>13000000</v>
      </c>
    </row>
    <row r="22" spans="1:3" ht="30" x14ac:dyDescent="0.25">
      <c r="A22" s="9" t="s">
        <v>47</v>
      </c>
      <c r="B22" s="5" t="s">
        <v>32</v>
      </c>
      <c r="C22" s="56">
        <v>3750000</v>
      </c>
    </row>
    <row r="23" spans="1:3" ht="50.25" customHeight="1" x14ac:dyDescent="0.25">
      <c r="A23" s="9" t="s">
        <v>48</v>
      </c>
      <c r="B23" s="5" t="s">
        <v>27</v>
      </c>
      <c r="C23" s="56">
        <v>990000</v>
      </c>
    </row>
    <row r="24" spans="1:3" ht="63" customHeight="1" x14ac:dyDescent="0.25">
      <c r="A24" s="9" t="s">
        <v>49</v>
      </c>
      <c r="B24" s="5" t="s">
        <v>28</v>
      </c>
      <c r="C24" s="56">
        <v>100000</v>
      </c>
    </row>
    <row r="25" spans="1:3" ht="30" x14ac:dyDescent="0.25">
      <c r="A25" s="9" t="s">
        <v>50</v>
      </c>
      <c r="B25" s="5" t="s">
        <v>33</v>
      </c>
      <c r="C25" s="56">
        <v>2000000</v>
      </c>
    </row>
    <row r="26" spans="1:3" ht="30" x14ac:dyDescent="0.25">
      <c r="A26" s="62" t="s">
        <v>48</v>
      </c>
      <c r="B26" s="64" t="s">
        <v>183</v>
      </c>
      <c r="C26" s="69">
        <v>450000</v>
      </c>
    </row>
    <row r="27" spans="1:3" x14ac:dyDescent="0.25">
      <c r="A27" s="10">
        <v>3</v>
      </c>
      <c r="B27" s="91" t="s">
        <v>9</v>
      </c>
      <c r="C27" s="92"/>
    </row>
    <row r="28" spans="1:3" ht="45" x14ac:dyDescent="0.25">
      <c r="A28" s="9" t="s">
        <v>51</v>
      </c>
      <c r="B28" s="5" t="s">
        <v>34</v>
      </c>
      <c r="C28" s="56">
        <v>200000</v>
      </c>
    </row>
    <row r="29" spans="1:3" ht="45" x14ac:dyDescent="0.25">
      <c r="A29" s="9" t="s">
        <v>52</v>
      </c>
      <c r="B29" s="5" t="s">
        <v>53</v>
      </c>
      <c r="C29" s="56">
        <v>200000</v>
      </c>
    </row>
    <row r="30" spans="1:3" ht="15.75" customHeight="1" x14ac:dyDescent="0.25">
      <c r="A30" s="8" t="s">
        <v>11</v>
      </c>
      <c r="B30" s="94" t="s">
        <v>54</v>
      </c>
      <c r="C30" s="95"/>
    </row>
    <row r="31" spans="1:3" ht="28.5" customHeight="1" x14ac:dyDescent="0.25">
      <c r="A31" s="13" t="s">
        <v>55</v>
      </c>
      <c r="B31" s="83" t="s">
        <v>57</v>
      </c>
      <c r="C31" s="84"/>
    </row>
    <row r="32" spans="1:3" x14ac:dyDescent="0.25">
      <c r="A32" s="11">
        <v>1</v>
      </c>
      <c r="B32" s="93" t="s">
        <v>4</v>
      </c>
      <c r="C32" s="93"/>
    </row>
    <row r="33" spans="1:3" ht="45" x14ac:dyDescent="0.25">
      <c r="A33" s="9" t="s">
        <v>37</v>
      </c>
      <c r="B33" s="5" t="s">
        <v>21</v>
      </c>
      <c r="C33" s="56">
        <v>10000</v>
      </c>
    </row>
    <row r="34" spans="1:3" ht="60" x14ac:dyDescent="0.25">
      <c r="A34" s="9" t="s">
        <v>38</v>
      </c>
      <c r="B34" s="14" t="s">
        <v>61</v>
      </c>
      <c r="C34" s="56">
        <v>10000</v>
      </c>
    </row>
    <row r="35" spans="1:3" ht="45" x14ac:dyDescent="0.25">
      <c r="A35" s="9" t="s">
        <v>39</v>
      </c>
      <c r="B35" s="5" t="s">
        <v>24</v>
      </c>
      <c r="C35" s="56">
        <v>20000</v>
      </c>
    </row>
    <row r="36" spans="1:3" ht="60" x14ac:dyDescent="0.25">
      <c r="A36" s="9" t="s">
        <v>40</v>
      </c>
      <c r="B36" s="5" t="s">
        <v>25</v>
      </c>
      <c r="C36" s="56">
        <v>20000</v>
      </c>
    </row>
    <row r="37" spans="1:3" ht="45" x14ac:dyDescent="0.25">
      <c r="A37" s="9" t="s">
        <v>41</v>
      </c>
      <c r="B37" s="5" t="s">
        <v>23</v>
      </c>
      <c r="C37" s="56">
        <v>20000</v>
      </c>
    </row>
    <row r="38" spans="1:3" ht="75" x14ac:dyDescent="0.25">
      <c r="A38" s="9" t="s">
        <v>42</v>
      </c>
      <c r="B38" s="5" t="s">
        <v>22</v>
      </c>
      <c r="C38" s="56">
        <v>20000</v>
      </c>
    </row>
    <row r="39" spans="1:3" ht="60" x14ac:dyDescent="0.25">
      <c r="A39" s="9" t="s">
        <v>43</v>
      </c>
      <c r="B39" s="5" t="s">
        <v>26</v>
      </c>
      <c r="C39" s="56">
        <v>20000</v>
      </c>
    </row>
    <row r="40" spans="1:3" ht="30" x14ac:dyDescent="0.25">
      <c r="A40" s="62" t="s">
        <v>41</v>
      </c>
      <c r="B40" s="63" t="s">
        <v>182</v>
      </c>
      <c r="C40" s="56">
        <v>10000</v>
      </c>
    </row>
    <row r="41" spans="1:3" x14ac:dyDescent="0.25">
      <c r="A41" s="11">
        <v>2</v>
      </c>
      <c r="B41" s="93" t="s">
        <v>7</v>
      </c>
      <c r="C41" s="93"/>
    </row>
    <row r="42" spans="1:3" ht="30" x14ac:dyDescent="0.25">
      <c r="A42" s="9" t="s">
        <v>44</v>
      </c>
      <c r="B42" s="5" t="s">
        <v>29</v>
      </c>
      <c r="C42" s="56">
        <v>10000</v>
      </c>
    </row>
    <row r="43" spans="1:3" ht="30" x14ac:dyDescent="0.25">
      <c r="A43" s="9" t="s">
        <v>45</v>
      </c>
      <c r="B43" s="6" t="s">
        <v>30</v>
      </c>
      <c r="C43" s="56">
        <v>10000</v>
      </c>
    </row>
    <row r="44" spans="1:3" ht="30" customHeight="1" x14ac:dyDescent="0.25">
      <c r="A44" s="9" t="s">
        <v>46</v>
      </c>
      <c r="B44" s="5" t="s">
        <v>31</v>
      </c>
      <c r="C44" s="56">
        <v>10000</v>
      </c>
    </row>
    <row r="45" spans="1:3" ht="37.5" customHeight="1" x14ac:dyDescent="0.25">
      <c r="A45" s="9" t="s">
        <v>47</v>
      </c>
      <c r="B45" s="5" t="s">
        <v>32</v>
      </c>
      <c r="C45" s="56">
        <v>10000</v>
      </c>
    </row>
    <row r="46" spans="1:3" ht="43.5" customHeight="1" x14ac:dyDescent="0.25">
      <c r="A46" s="9" t="s">
        <v>48</v>
      </c>
      <c r="B46" s="5" t="s">
        <v>27</v>
      </c>
      <c r="C46" s="56">
        <v>10000</v>
      </c>
    </row>
    <row r="47" spans="1:3" ht="60" customHeight="1" x14ac:dyDescent="0.25">
      <c r="A47" s="9" t="s">
        <v>49</v>
      </c>
      <c r="B47" s="5" t="s">
        <v>28</v>
      </c>
      <c r="C47" s="56">
        <v>10000</v>
      </c>
    </row>
    <row r="48" spans="1:3" ht="45" customHeight="1" x14ac:dyDescent="0.25">
      <c r="A48" s="9" t="s">
        <v>50</v>
      </c>
      <c r="B48" s="5" t="s">
        <v>33</v>
      </c>
      <c r="C48" s="56">
        <v>10000</v>
      </c>
    </row>
    <row r="49" spans="1:3" ht="30" x14ac:dyDescent="0.25">
      <c r="A49" s="62" t="s">
        <v>48</v>
      </c>
      <c r="B49" s="64" t="s">
        <v>183</v>
      </c>
      <c r="C49" s="70">
        <v>10000</v>
      </c>
    </row>
    <row r="50" spans="1:3" ht="27.75" customHeight="1" x14ac:dyDescent="0.25">
      <c r="A50" s="13" t="s">
        <v>56</v>
      </c>
      <c r="B50" s="83" t="s">
        <v>10</v>
      </c>
      <c r="C50" s="84"/>
    </row>
    <row r="51" spans="1:3" x14ac:dyDescent="0.25">
      <c r="A51" s="11">
        <v>1</v>
      </c>
      <c r="B51" s="93" t="s">
        <v>4</v>
      </c>
      <c r="C51" s="93"/>
    </row>
    <row r="52" spans="1:3" ht="70.5" customHeight="1" x14ac:dyDescent="0.25">
      <c r="A52" s="9" t="s">
        <v>37</v>
      </c>
      <c r="B52" s="5" t="s">
        <v>21</v>
      </c>
      <c r="C52" s="56">
        <v>10000</v>
      </c>
    </row>
    <row r="53" spans="1:3" ht="92.25" customHeight="1" x14ac:dyDescent="0.25">
      <c r="A53" s="9" t="s">
        <v>38</v>
      </c>
      <c r="B53" s="14" t="s">
        <v>61</v>
      </c>
      <c r="C53" s="56">
        <v>10000</v>
      </c>
    </row>
    <row r="54" spans="1:3" ht="45" x14ac:dyDescent="0.25">
      <c r="A54" s="9" t="s">
        <v>39</v>
      </c>
      <c r="B54" s="5" t="s">
        <v>24</v>
      </c>
      <c r="C54" s="56">
        <v>10000</v>
      </c>
    </row>
    <row r="55" spans="1:3" ht="78" customHeight="1" x14ac:dyDescent="0.25">
      <c r="A55" s="9" t="s">
        <v>40</v>
      </c>
      <c r="B55" s="5" t="s">
        <v>25</v>
      </c>
      <c r="C55" s="56">
        <v>10000</v>
      </c>
    </row>
    <row r="56" spans="1:3" ht="77.25" customHeight="1" x14ac:dyDescent="0.25">
      <c r="A56" s="9" t="s">
        <v>41</v>
      </c>
      <c r="B56" s="5" t="s">
        <v>23</v>
      </c>
      <c r="C56" s="56">
        <v>10000</v>
      </c>
    </row>
    <row r="57" spans="1:3" ht="103.5" customHeight="1" x14ac:dyDescent="0.25">
      <c r="A57" s="9" t="s">
        <v>42</v>
      </c>
      <c r="B57" s="5" t="s">
        <v>22</v>
      </c>
      <c r="C57" s="56">
        <v>10000</v>
      </c>
    </row>
    <row r="58" spans="1:3" ht="61.5" customHeight="1" x14ac:dyDescent="0.25">
      <c r="A58" s="9" t="s">
        <v>43</v>
      </c>
      <c r="B58" s="5" t="s">
        <v>26</v>
      </c>
      <c r="C58" s="56">
        <v>10000</v>
      </c>
    </row>
    <row r="59" spans="1:3" ht="30" x14ac:dyDescent="0.25">
      <c r="A59" s="62" t="s">
        <v>41</v>
      </c>
      <c r="B59" s="63" t="s">
        <v>182</v>
      </c>
      <c r="C59" s="56">
        <v>10000</v>
      </c>
    </row>
    <row r="60" spans="1:3" x14ac:dyDescent="0.25">
      <c r="A60" s="11">
        <v>2</v>
      </c>
      <c r="B60" s="93" t="s">
        <v>7</v>
      </c>
      <c r="C60" s="93"/>
    </row>
    <row r="61" spans="1:3" ht="30" x14ac:dyDescent="0.25">
      <c r="A61" s="9" t="s">
        <v>44</v>
      </c>
      <c r="B61" s="5" t="s">
        <v>29</v>
      </c>
      <c r="C61" s="56">
        <v>10000</v>
      </c>
    </row>
    <row r="62" spans="1:3" ht="30" x14ac:dyDescent="0.25">
      <c r="A62" s="9" t="s">
        <v>45</v>
      </c>
      <c r="B62" s="6" t="s">
        <v>30</v>
      </c>
      <c r="C62" s="56">
        <v>10000</v>
      </c>
    </row>
    <row r="63" spans="1:3" ht="30" x14ac:dyDescent="0.25">
      <c r="A63" s="9" t="s">
        <v>46</v>
      </c>
      <c r="B63" s="5" t="s">
        <v>31</v>
      </c>
      <c r="C63" s="56">
        <v>10000</v>
      </c>
    </row>
    <row r="64" spans="1:3" ht="30" x14ac:dyDescent="0.25">
      <c r="A64" s="9" t="s">
        <v>47</v>
      </c>
      <c r="B64" s="5" t="s">
        <v>32</v>
      </c>
      <c r="C64" s="56">
        <v>10000</v>
      </c>
    </row>
    <row r="65" spans="1:3" ht="30" x14ac:dyDescent="0.25">
      <c r="A65" s="9" t="s">
        <v>48</v>
      </c>
      <c r="B65" s="5" t="s">
        <v>27</v>
      </c>
      <c r="C65" s="56">
        <v>10000</v>
      </c>
    </row>
    <row r="66" spans="1:3" ht="45" x14ac:dyDescent="0.25">
      <c r="A66" s="9" t="s">
        <v>49</v>
      </c>
      <c r="B66" s="5" t="s">
        <v>28</v>
      </c>
      <c r="C66" s="56">
        <v>10000</v>
      </c>
    </row>
    <row r="67" spans="1:3" ht="30" x14ac:dyDescent="0.25">
      <c r="A67" s="9" t="s">
        <v>50</v>
      </c>
      <c r="B67" s="5" t="s">
        <v>33</v>
      </c>
      <c r="C67" s="56">
        <v>10000</v>
      </c>
    </row>
    <row r="68" spans="1:3" ht="30" x14ac:dyDescent="0.25">
      <c r="A68" s="62" t="s">
        <v>48</v>
      </c>
      <c r="B68" s="64" t="s">
        <v>183</v>
      </c>
      <c r="C68" s="56">
        <v>10000</v>
      </c>
    </row>
    <row r="69" spans="1:3" x14ac:dyDescent="0.25">
      <c r="A69" s="10">
        <v>3</v>
      </c>
      <c r="B69" s="91" t="s">
        <v>9</v>
      </c>
      <c r="C69" s="92"/>
    </row>
    <row r="70" spans="1:3" ht="45" x14ac:dyDescent="0.25">
      <c r="A70" s="9" t="s">
        <v>51</v>
      </c>
      <c r="B70" s="5" t="s">
        <v>34</v>
      </c>
      <c r="C70" s="56">
        <v>200000</v>
      </c>
    </row>
    <row r="71" spans="1:3" ht="45" x14ac:dyDescent="0.25">
      <c r="A71" s="9" t="s">
        <v>52</v>
      </c>
      <c r="B71" s="5" t="s">
        <v>53</v>
      </c>
      <c r="C71" s="56">
        <v>200000</v>
      </c>
    </row>
    <row r="72" spans="1:3" ht="33.75" customHeight="1" x14ac:dyDescent="0.25">
      <c r="A72" s="13" t="s">
        <v>60</v>
      </c>
      <c r="B72" s="83" t="s">
        <v>12</v>
      </c>
      <c r="C72" s="84"/>
    </row>
    <row r="73" spans="1:3" ht="18" customHeight="1" x14ac:dyDescent="0.25">
      <c r="A73" s="15">
        <v>1</v>
      </c>
      <c r="B73" s="85" t="s">
        <v>64</v>
      </c>
      <c r="C73" s="86"/>
    </row>
    <row r="74" spans="1:3" ht="45" x14ac:dyDescent="0.25">
      <c r="A74" s="9" t="s">
        <v>37</v>
      </c>
      <c r="B74" s="5" t="s">
        <v>21</v>
      </c>
      <c r="C74" s="56">
        <v>10000</v>
      </c>
    </row>
    <row r="75" spans="1:3" ht="60" x14ac:dyDescent="0.25">
      <c r="A75" s="9" t="s">
        <v>38</v>
      </c>
      <c r="B75" s="14" t="s">
        <v>61</v>
      </c>
      <c r="C75" s="56">
        <v>10000</v>
      </c>
    </row>
    <row r="76" spans="1:3" ht="45" x14ac:dyDescent="0.25">
      <c r="A76" s="9" t="s">
        <v>39</v>
      </c>
      <c r="B76" s="5" t="s">
        <v>24</v>
      </c>
      <c r="C76" s="56">
        <v>15000</v>
      </c>
    </row>
    <row r="77" spans="1:3" ht="60" x14ac:dyDescent="0.25">
      <c r="A77" s="9" t="s">
        <v>40</v>
      </c>
      <c r="B77" s="5" t="s">
        <v>25</v>
      </c>
      <c r="C77" s="56">
        <v>15000</v>
      </c>
    </row>
    <row r="78" spans="1:3" ht="45" x14ac:dyDescent="0.25">
      <c r="A78" s="9" t="s">
        <v>41</v>
      </c>
      <c r="B78" s="5" t="s">
        <v>23</v>
      </c>
      <c r="C78" s="56">
        <v>15000</v>
      </c>
    </row>
    <row r="79" spans="1:3" ht="75" x14ac:dyDescent="0.25">
      <c r="A79" s="9" t="s">
        <v>42</v>
      </c>
      <c r="B79" s="5" t="s">
        <v>22</v>
      </c>
      <c r="C79" s="56">
        <v>15000</v>
      </c>
    </row>
    <row r="80" spans="1:3" ht="60" x14ac:dyDescent="0.25">
      <c r="A80" s="9" t="s">
        <v>43</v>
      </c>
      <c r="B80" s="5" t="s">
        <v>26</v>
      </c>
      <c r="C80" s="56">
        <v>10000</v>
      </c>
    </row>
    <row r="81" spans="1:3" ht="30" x14ac:dyDescent="0.25">
      <c r="A81" s="62" t="s">
        <v>41</v>
      </c>
      <c r="B81" s="63" t="s">
        <v>182</v>
      </c>
      <c r="C81" s="56">
        <v>10000</v>
      </c>
    </row>
    <row r="82" spans="1:3" ht="33.75" customHeight="1" x14ac:dyDescent="0.25">
      <c r="A82" s="13" t="s">
        <v>62</v>
      </c>
      <c r="B82" s="83" t="s">
        <v>14</v>
      </c>
      <c r="C82" s="84"/>
    </row>
    <row r="83" spans="1:3" ht="19.5" customHeight="1" x14ac:dyDescent="0.25">
      <c r="A83" s="15">
        <v>1</v>
      </c>
      <c r="B83" s="85" t="s">
        <v>63</v>
      </c>
      <c r="C83" s="86"/>
    </row>
    <row r="84" spans="1:3" ht="60" x14ac:dyDescent="0.25">
      <c r="A84" s="18" t="s">
        <v>37</v>
      </c>
      <c r="B84" s="14" t="s">
        <v>61</v>
      </c>
      <c r="C84" s="56">
        <v>10000</v>
      </c>
    </row>
    <row r="85" spans="1:3" ht="45" x14ac:dyDescent="0.25">
      <c r="A85" s="18" t="s">
        <v>38</v>
      </c>
      <c r="B85" s="5" t="s">
        <v>24</v>
      </c>
      <c r="C85" s="56">
        <v>15000</v>
      </c>
    </row>
    <row r="86" spans="1:3" ht="60" x14ac:dyDescent="0.25">
      <c r="A86" s="18" t="s">
        <v>39</v>
      </c>
      <c r="B86" s="5" t="s">
        <v>25</v>
      </c>
      <c r="C86" s="56">
        <v>15000</v>
      </c>
    </row>
    <row r="87" spans="1:3" ht="45" x14ac:dyDescent="0.25">
      <c r="A87" s="18" t="s">
        <v>40</v>
      </c>
      <c r="B87" s="5" t="s">
        <v>23</v>
      </c>
      <c r="C87" s="56">
        <v>15000</v>
      </c>
    </row>
    <row r="88" spans="1:3" ht="75" x14ac:dyDescent="0.25">
      <c r="A88" s="18" t="s">
        <v>41</v>
      </c>
      <c r="B88" s="5" t="s">
        <v>22</v>
      </c>
      <c r="C88" s="70">
        <v>15000</v>
      </c>
    </row>
    <row r="89" spans="1:3" ht="30" x14ac:dyDescent="0.25">
      <c r="A89" s="62" t="s">
        <v>41</v>
      </c>
      <c r="B89" s="63" t="s">
        <v>182</v>
      </c>
      <c r="C89" s="56">
        <v>10000</v>
      </c>
    </row>
    <row r="90" spans="1:3" ht="33.75" customHeight="1" x14ac:dyDescent="0.25">
      <c r="A90" s="13" t="s">
        <v>65</v>
      </c>
      <c r="B90" s="83" t="s">
        <v>16</v>
      </c>
      <c r="C90" s="84"/>
    </row>
    <row r="91" spans="1:3" x14ac:dyDescent="0.25">
      <c r="A91" s="19">
        <v>1</v>
      </c>
      <c r="B91" s="87" t="s">
        <v>17</v>
      </c>
      <c r="C91" s="87"/>
    </row>
    <row r="92" spans="1:3" ht="135" x14ac:dyDescent="0.25">
      <c r="A92" s="58" t="s">
        <v>37</v>
      </c>
      <c r="B92" s="59" t="s">
        <v>184</v>
      </c>
      <c r="C92" s="61">
        <v>5442000</v>
      </c>
    </row>
    <row r="93" spans="1:3" x14ac:dyDescent="0.25">
      <c r="A93" s="60">
        <v>2</v>
      </c>
      <c r="B93" s="88" t="s">
        <v>18</v>
      </c>
      <c r="C93" s="89"/>
    </row>
    <row r="94" spans="1:3" ht="135" x14ac:dyDescent="0.25">
      <c r="A94" s="58" t="s">
        <v>45</v>
      </c>
      <c r="B94" s="59" t="s">
        <v>184</v>
      </c>
      <c r="C94" s="61">
        <v>1500000</v>
      </c>
    </row>
    <row r="96" spans="1:3" x14ac:dyDescent="0.25">
      <c r="A96" s="82" t="s">
        <v>148</v>
      </c>
      <c r="B96" s="82"/>
      <c r="C96" s="82"/>
    </row>
    <row r="98" spans="1:3" ht="30" x14ac:dyDescent="0.25">
      <c r="A98" s="49" t="s">
        <v>151</v>
      </c>
      <c r="B98" s="50" t="s">
        <v>150</v>
      </c>
      <c r="C98" s="7" t="s">
        <v>149</v>
      </c>
    </row>
    <row r="99" spans="1:3" x14ac:dyDescent="0.25">
      <c r="A99" s="25">
        <v>1</v>
      </c>
      <c r="B99" s="48" t="s">
        <v>181</v>
      </c>
      <c r="C99" s="46"/>
    </row>
    <row r="100" spans="1:3" x14ac:dyDescent="0.25">
      <c r="A100" s="81" t="s">
        <v>144</v>
      </c>
      <c r="B100" s="81"/>
      <c r="C100" s="42">
        <f>SUM(C99)</f>
        <v>0</v>
      </c>
    </row>
  </sheetData>
  <mergeCells count="23">
    <mergeCell ref="B1:C1"/>
    <mergeCell ref="B69:C69"/>
    <mergeCell ref="B72:C72"/>
    <mergeCell ref="B73:C73"/>
    <mergeCell ref="B82:C82"/>
    <mergeCell ref="B9:C9"/>
    <mergeCell ref="B7:C7"/>
    <mergeCell ref="B27:C27"/>
    <mergeCell ref="B60:C60"/>
    <mergeCell ref="B50:C50"/>
    <mergeCell ref="B51:C51"/>
    <mergeCell ref="B41:C41"/>
    <mergeCell ref="B32:C32"/>
    <mergeCell ref="B30:C30"/>
    <mergeCell ref="B31:C31"/>
    <mergeCell ref="B18:C18"/>
    <mergeCell ref="B8:C8"/>
    <mergeCell ref="A100:B100"/>
    <mergeCell ref="A96:C96"/>
    <mergeCell ref="B90:C90"/>
    <mergeCell ref="B83:C83"/>
    <mergeCell ref="B91:C91"/>
    <mergeCell ref="B93:C93"/>
  </mergeCells>
  <pageMargins left="0.7" right="0.7" top="0.75" bottom="0.75" header="0.3" footer="0.3"/>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opLeftCell="A9" workbookViewId="0">
      <selection activeCell="B37" sqref="B37"/>
    </sheetView>
  </sheetViews>
  <sheetFormatPr defaultRowHeight="15" x14ac:dyDescent="0.25"/>
  <cols>
    <col min="1" max="1" width="7.5703125" style="17" customWidth="1"/>
    <col min="2" max="2" width="51.140625" style="17" customWidth="1"/>
    <col min="3" max="3" width="23.140625" style="17" customWidth="1"/>
    <col min="4" max="4" width="9.140625" style="17"/>
    <col min="5" max="5" width="18.140625" style="17" customWidth="1"/>
    <col min="6" max="6" width="14.28515625" style="17" customWidth="1"/>
    <col min="7" max="16384" width="9.140625" style="17"/>
  </cols>
  <sheetData>
    <row r="1" spans="1:3" ht="15.75" hidden="1" customHeight="1" thickBot="1" x14ac:dyDescent="0.3">
      <c r="B1" s="1" t="s">
        <v>6</v>
      </c>
    </row>
    <row r="2" spans="1:3" ht="15.75" hidden="1" customHeight="1" thickBot="1" x14ac:dyDescent="0.3">
      <c r="B2" s="2" t="s">
        <v>15</v>
      </c>
    </row>
    <row r="3" spans="1:3" ht="15.75" hidden="1" customHeight="1" thickBot="1" x14ac:dyDescent="0.3">
      <c r="B3" s="4">
        <v>1</v>
      </c>
    </row>
    <row r="4" spans="1:3" ht="15.75" hidden="1" customHeight="1" thickBot="1" x14ac:dyDescent="0.3">
      <c r="B4" s="1" t="s">
        <v>5</v>
      </c>
    </row>
    <row r="5" spans="1:3" ht="15.75" hidden="1" customHeight="1" thickBot="1" x14ac:dyDescent="0.3">
      <c r="B5" s="1">
        <v>2</v>
      </c>
    </row>
    <row r="6" spans="1:3" ht="15.75" hidden="1" customHeight="1" thickBot="1" x14ac:dyDescent="0.3">
      <c r="B6" s="1" t="s">
        <v>8</v>
      </c>
    </row>
    <row r="7" spans="1:3" ht="15.75" hidden="1" customHeight="1" thickBot="1" x14ac:dyDescent="0.3">
      <c r="B7" s="3" t="s">
        <v>19</v>
      </c>
    </row>
    <row r="8" spans="1:3" hidden="1" x14ac:dyDescent="0.25"/>
    <row r="9" spans="1:3" ht="32.25" customHeight="1" x14ac:dyDescent="0.25">
      <c r="A9" s="23" t="s">
        <v>11</v>
      </c>
      <c r="B9" s="100" t="s">
        <v>83</v>
      </c>
      <c r="C9" s="100"/>
    </row>
    <row r="11" spans="1:3" x14ac:dyDescent="0.25">
      <c r="B11" s="20" t="s">
        <v>82</v>
      </c>
      <c r="C11" s="51" t="s">
        <v>190</v>
      </c>
    </row>
    <row r="12" spans="1:3" x14ac:dyDescent="0.25">
      <c r="B12" s="40" t="s">
        <v>84</v>
      </c>
      <c r="C12" s="43">
        <v>1800</v>
      </c>
    </row>
    <row r="13" spans="1:3" x14ac:dyDescent="0.25">
      <c r="B13" s="40" t="s">
        <v>145</v>
      </c>
      <c r="C13" s="17" t="s">
        <v>147</v>
      </c>
    </row>
    <row r="15" spans="1:3" x14ac:dyDescent="0.25">
      <c r="A15" s="22"/>
      <c r="B15" s="24" t="s">
        <v>66</v>
      </c>
      <c r="C15" s="24" t="s">
        <v>67</v>
      </c>
    </row>
    <row r="16" spans="1:3" x14ac:dyDescent="0.25">
      <c r="A16" s="25">
        <v>1</v>
      </c>
      <c r="B16" s="26" t="s">
        <v>68</v>
      </c>
      <c r="C16" s="27">
        <v>50000</v>
      </c>
    </row>
    <row r="17" spans="1:6" x14ac:dyDescent="0.25">
      <c r="A17" s="25">
        <v>2</v>
      </c>
      <c r="B17" s="26" t="s">
        <v>69</v>
      </c>
      <c r="C17" s="27">
        <v>100000</v>
      </c>
    </row>
    <row r="18" spans="1:6" x14ac:dyDescent="0.25">
      <c r="A18" s="25">
        <v>3</v>
      </c>
      <c r="B18" s="26" t="s">
        <v>70</v>
      </c>
      <c r="C18" s="27">
        <v>150000</v>
      </c>
    </row>
    <row r="19" spans="1:6" x14ac:dyDescent="0.25">
      <c r="A19" s="25">
        <v>4</v>
      </c>
      <c r="B19" s="26" t="s">
        <v>71</v>
      </c>
      <c r="C19" s="27">
        <v>20000</v>
      </c>
    </row>
    <row r="20" spans="1:6" x14ac:dyDescent="0.25">
      <c r="A20" s="25">
        <v>5</v>
      </c>
      <c r="B20" s="26" t="s">
        <v>72</v>
      </c>
      <c r="C20" s="27">
        <v>100</v>
      </c>
    </row>
    <row r="21" spans="1:6" x14ac:dyDescent="0.25">
      <c r="A21" s="25">
        <v>6</v>
      </c>
      <c r="B21" s="26" t="s">
        <v>73</v>
      </c>
      <c r="C21" s="27">
        <v>150</v>
      </c>
    </row>
    <row r="22" spans="1:6" x14ac:dyDescent="0.25">
      <c r="A22" s="25">
        <v>7</v>
      </c>
      <c r="B22" s="26" t="s">
        <v>74</v>
      </c>
      <c r="C22" s="27">
        <v>20000</v>
      </c>
    </row>
    <row r="23" spans="1:6" x14ac:dyDescent="0.25">
      <c r="A23" s="25">
        <v>8</v>
      </c>
      <c r="B23" s="26" t="s">
        <v>75</v>
      </c>
      <c r="C23" s="27">
        <v>20000</v>
      </c>
    </row>
    <row r="24" spans="1:6" x14ac:dyDescent="0.25">
      <c r="A24" s="25">
        <v>9</v>
      </c>
      <c r="B24" s="26" t="s">
        <v>76</v>
      </c>
      <c r="C24" s="27">
        <v>300</v>
      </c>
    </row>
    <row r="25" spans="1:6" x14ac:dyDescent="0.25">
      <c r="A25" s="25">
        <v>10</v>
      </c>
      <c r="B25" s="26" t="s">
        <v>77</v>
      </c>
      <c r="C25" s="27">
        <v>1000</v>
      </c>
    </row>
    <row r="26" spans="1:6" x14ac:dyDescent="0.25">
      <c r="A26" s="25">
        <v>11</v>
      </c>
      <c r="B26" s="26" t="s">
        <v>78</v>
      </c>
      <c r="C26" s="27">
        <v>20000</v>
      </c>
    </row>
    <row r="27" spans="1:6" x14ac:dyDescent="0.25">
      <c r="A27" s="25">
        <v>12</v>
      </c>
      <c r="B27" s="26" t="s">
        <v>79</v>
      </c>
      <c r="C27" s="27">
        <v>1500</v>
      </c>
    </row>
    <row r="28" spans="1:6" x14ac:dyDescent="0.25">
      <c r="A28" s="25">
        <v>13</v>
      </c>
      <c r="B28" s="26" t="s">
        <v>80</v>
      </c>
      <c r="C28" s="27">
        <v>300</v>
      </c>
    </row>
    <row r="29" spans="1:6" x14ac:dyDescent="0.25">
      <c r="A29" s="25">
        <v>14</v>
      </c>
      <c r="B29" s="26" t="s">
        <v>81</v>
      </c>
      <c r="C29" s="27">
        <v>100</v>
      </c>
    </row>
    <row r="31" spans="1:6" x14ac:dyDescent="0.25">
      <c r="A31" s="82" t="s">
        <v>148</v>
      </c>
      <c r="B31" s="82"/>
      <c r="C31" s="82"/>
      <c r="D31" s="82"/>
      <c r="E31" s="82"/>
      <c r="F31" s="82"/>
    </row>
    <row r="33" spans="1:6" ht="30" x14ac:dyDescent="0.25">
      <c r="A33" s="47" t="s">
        <v>137</v>
      </c>
      <c r="B33" s="41" t="s">
        <v>138</v>
      </c>
      <c r="C33" s="41" t="s">
        <v>139</v>
      </c>
      <c r="D33" s="29" t="s">
        <v>140</v>
      </c>
      <c r="E33" s="29" t="s">
        <v>141</v>
      </c>
      <c r="F33" s="29" t="s">
        <v>175</v>
      </c>
    </row>
    <row r="34" spans="1:6" ht="30" x14ac:dyDescent="0.25">
      <c r="A34" s="18" t="s">
        <v>143</v>
      </c>
      <c r="B34" s="44" t="s">
        <v>191</v>
      </c>
      <c r="C34" s="9" t="s">
        <v>146</v>
      </c>
      <c r="D34" s="45">
        <v>1800</v>
      </c>
      <c r="E34" s="46"/>
      <c r="F34" s="46">
        <f>D34*E34</f>
        <v>0</v>
      </c>
    </row>
    <row r="35" spans="1:6" ht="19.5" customHeight="1" x14ac:dyDescent="0.25">
      <c r="A35" s="99" t="s">
        <v>144</v>
      </c>
      <c r="B35" s="99"/>
      <c r="C35" s="99"/>
      <c r="D35" s="99"/>
      <c r="E35" s="98">
        <f>F34</f>
        <v>0</v>
      </c>
      <c r="F35" s="99"/>
    </row>
  </sheetData>
  <mergeCells count="4">
    <mergeCell ref="E35:F35"/>
    <mergeCell ref="B9:C9"/>
    <mergeCell ref="A35:D35"/>
    <mergeCell ref="A31:F31"/>
  </mergeCells>
  <pageMargins left="0.7" right="0.7" top="0.75" bottom="0.75" header="0.3" footer="0.3"/>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tabSelected="1" workbookViewId="0">
      <selection activeCell="A14" sqref="A14:G14"/>
    </sheetView>
  </sheetViews>
  <sheetFormatPr defaultRowHeight="15" x14ac:dyDescent="0.25"/>
  <cols>
    <col min="1" max="1" width="9.140625" style="17"/>
    <col min="2" max="2" width="35.42578125" style="17" customWidth="1"/>
    <col min="3" max="3" width="15.42578125" style="17" customWidth="1"/>
    <col min="4" max="4" width="12.5703125" style="17" customWidth="1"/>
    <col min="5" max="5" width="19.140625" style="17" customWidth="1"/>
    <col min="6" max="6" width="12.42578125" style="17" customWidth="1"/>
    <col min="7" max="7" width="25" style="17" customWidth="1"/>
    <col min="8" max="8" width="29.140625" style="17" customWidth="1"/>
    <col min="9" max="16384" width="9.140625" style="17"/>
  </cols>
  <sheetData>
    <row r="1" spans="1:8" ht="16.5" x14ac:dyDescent="0.25">
      <c r="A1" s="16" t="s">
        <v>13</v>
      </c>
      <c r="B1" s="90" t="s">
        <v>194</v>
      </c>
      <c r="C1" s="90"/>
      <c r="D1" s="90"/>
      <c r="E1" s="90"/>
      <c r="F1" s="90"/>
      <c r="G1" s="90"/>
      <c r="H1" s="90"/>
    </row>
    <row r="3" spans="1:8" x14ac:dyDescent="0.25">
      <c r="B3" s="17" t="s">
        <v>153</v>
      </c>
    </row>
    <row r="5" spans="1:8" ht="34.5" customHeight="1" x14ac:dyDescent="0.25">
      <c r="A5" s="28" t="s">
        <v>85</v>
      </c>
      <c r="B5" s="28" t="s">
        <v>86</v>
      </c>
      <c r="C5" s="28" t="s">
        <v>87</v>
      </c>
      <c r="D5" s="28" t="s">
        <v>88</v>
      </c>
      <c r="E5" s="28" t="s">
        <v>89</v>
      </c>
      <c r="F5" s="28" t="s">
        <v>90</v>
      </c>
      <c r="G5" s="28" t="s">
        <v>154</v>
      </c>
      <c r="H5" s="29" t="s">
        <v>152</v>
      </c>
    </row>
    <row r="6" spans="1:8" x14ac:dyDescent="0.25">
      <c r="A6" s="18">
        <v>1</v>
      </c>
      <c r="B6" s="65" t="s">
        <v>197</v>
      </c>
      <c r="C6" s="66" t="s">
        <v>92</v>
      </c>
      <c r="D6" s="67">
        <v>0.3</v>
      </c>
      <c r="E6" s="68" t="s">
        <v>93</v>
      </c>
      <c r="F6" s="68" t="s">
        <v>94</v>
      </c>
      <c r="G6" s="68" t="s">
        <v>185</v>
      </c>
      <c r="H6" s="42"/>
    </row>
    <row r="7" spans="1:8" x14ac:dyDescent="0.25">
      <c r="A7" s="18">
        <v>2</v>
      </c>
      <c r="B7" s="65" t="s">
        <v>198</v>
      </c>
      <c r="C7" s="66" t="s">
        <v>95</v>
      </c>
      <c r="D7" s="67">
        <v>0.35</v>
      </c>
      <c r="E7" s="68" t="s">
        <v>91</v>
      </c>
      <c r="F7" s="68" t="s">
        <v>96</v>
      </c>
      <c r="G7" s="68" t="s">
        <v>186</v>
      </c>
      <c r="H7" s="42"/>
    </row>
    <row r="8" spans="1:8" x14ac:dyDescent="0.25">
      <c r="A8" s="18">
        <v>3</v>
      </c>
      <c r="B8" s="65" t="s">
        <v>199</v>
      </c>
      <c r="C8" s="66" t="s">
        <v>97</v>
      </c>
      <c r="D8" s="67">
        <v>0.5</v>
      </c>
      <c r="E8" s="68" t="s">
        <v>91</v>
      </c>
      <c r="F8" s="68" t="s">
        <v>98</v>
      </c>
      <c r="G8" s="68" t="s">
        <v>187</v>
      </c>
      <c r="H8" s="42"/>
    </row>
    <row r="9" spans="1:8" x14ac:dyDescent="0.25">
      <c r="A9" s="18">
        <v>4</v>
      </c>
      <c r="B9" s="65" t="s">
        <v>200</v>
      </c>
      <c r="C9" s="66" t="s">
        <v>188</v>
      </c>
      <c r="D9" s="78">
        <v>0.25</v>
      </c>
      <c r="E9" s="68" t="s">
        <v>91</v>
      </c>
      <c r="F9" s="79" t="s">
        <v>204</v>
      </c>
      <c r="G9" s="68" t="s">
        <v>189</v>
      </c>
      <c r="H9" s="42"/>
    </row>
    <row r="10" spans="1:8" ht="30" x14ac:dyDescent="0.25">
      <c r="A10" s="18">
        <v>5</v>
      </c>
      <c r="B10" s="71" t="s">
        <v>202</v>
      </c>
      <c r="C10" s="66" t="s">
        <v>99</v>
      </c>
      <c r="D10" s="67">
        <v>0.5</v>
      </c>
      <c r="E10" s="68" t="s">
        <v>100</v>
      </c>
      <c r="F10" s="68"/>
      <c r="G10" s="68" t="s">
        <v>195</v>
      </c>
      <c r="H10" s="42"/>
    </row>
    <row r="11" spans="1:8" ht="30" x14ac:dyDescent="0.25">
      <c r="A11" s="18">
        <v>6</v>
      </c>
      <c r="B11" s="72" t="s">
        <v>203</v>
      </c>
      <c r="C11" s="66" t="s">
        <v>177</v>
      </c>
      <c r="D11" s="67">
        <v>0.2</v>
      </c>
      <c r="E11" s="68" t="s">
        <v>100</v>
      </c>
      <c r="F11" s="68"/>
      <c r="G11" s="68" t="s">
        <v>195</v>
      </c>
      <c r="H11" s="42"/>
    </row>
    <row r="12" spans="1:8" ht="120" x14ac:dyDescent="0.25">
      <c r="A12" s="18">
        <v>7</v>
      </c>
      <c r="B12" s="71" t="s">
        <v>205</v>
      </c>
      <c r="C12" s="66"/>
      <c r="D12" s="67"/>
      <c r="E12" s="68" t="s">
        <v>196</v>
      </c>
      <c r="F12" s="68"/>
      <c r="G12" s="68" t="s">
        <v>195</v>
      </c>
      <c r="H12" s="42"/>
    </row>
    <row r="13" spans="1:8" ht="120" x14ac:dyDescent="0.25">
      <c r="A13" s="18">
        <v>8</v>
      </c>
      <c r="B13" s="71" t="s">
        <v>206</v>
      </c>
      <c r="C13" s="66"/>
      <c r="D13" s="67"/>
      <c r="E13" s="68" t="s">
        <v>196</v>
      </c>
      <c r="F13" s="68"/>
      <c r="G13" s="68" t="s">
        <v>195</v>
      </c>
      <c r="H13" s="42"/>
    </row>
    <row r="14" spans="1:8" x14ac:dyDescent="0.25">
      <c r="A14" s="101" t="s">
        <v>144</v>
      </c>
      <c r="B14" s="102"/>
      <c r="C14" s="102"/>
      <c r="D14" s="102"/>
      <c r="E14" s="102"/>
      <c r="F14" s="102"/>
      <c r="G14" s="103"/>
      <c r="H14" s="52">
        <f>SUM(H6:H13)</f>
        <v>0</v>
      </c>
    </row>
  </sheetData>
  <mergeCells count="2">
    <mergeCell ref="B1:H1"/>
    <mergeCell ref="A14:G14"/>
  </mergeCells>
  <pageMargins left="0.7" right="0.7" top="0.75" bottom="0.75" header="0.3" footer="0.3"/>
  <pageSetup paperSize="9" scale="8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workbookViewId="0">
      <selection activeCell="C38" sqref="C38"/>
    </sheetView>
  </sheetViews>
  <sheetFormatPr defaultRowHeight="14.25" x14ac:dyDescent="0.2"/>
  <cols>
    <col min="1" max="1" width="9.140625" style="30"/>
    <col min="2" max="2" width="28.85546875" style="30" customWidth="1"/>
    <col min="3" max="3" width="27.140625" style="30" customWidth="1"/>
    <col min="4" max="4" width="9.140625" style="30" customWidth="1"/>
    <col min="5" max="5" width="14.42578125" style="30" customWidth="1"/>
    <col min="6" max="6" width="16" style="30" customWidth="1"/>
    <col min="7" max="16384" width="9.140625" style="30"/>
  </cols>
  <sheetData>
    <row r="1" spans="1:3" x14ac:dyDescent="0.2">
      <c r="A1" s="31" t="s">
        <v>15</v>
      </c>
      <c r="B1" s="32" t="s">
        <v>167</v>
      </c>
    </row>
    <row r="3" spans="1:3" x14ac:dyDescent="0.2">
      <c r="A3" s="31">
        <v>1</v>
      </c>
      <c r="B3" s="32" t="s">
        <v>168</v>
      </c>
    </row>
    <row r="5" spans="1:3" x14ac:dyDescent="0.2">
      <c r="B5" s="30" t="s">
        <v>169</v>
      </c>
    </row>
    <row r="6" spans="1:3" ht="177" customHeight="1" x14ac:dyDescent="0.2">
      <c r="B6" s="104" t="s">
        <v>170</v>
      </c>
      <c r="C6" s="105"/>
    </row>
    <row r="7" spans="1:3" ht="235.5" customHeight="1" x14ac:dyDescent="0.2">
      <c r="B7" s="104" t="s">
        <v>171</v>
      </c>
      <c r="C7" s="105"/>
    </row>
    <row r="8" spans="1:3" ht="409.5" customHeight="1" x14ac:dyDescent="0.2">
      <c r="B8" s="104" t="s">
        <v>172</v>
      </c>
      <c r="C8" s="104"/>
    </row>
    <row r="9" spans="1:3" ht="247.5" customHeight="1" x14ac:dyDescent="0.2">
      <c r="B9" s="104" t="s">
        <v>173</v>
      </c>
      <c r="C9" s="104"/>
    </row>
    <row r="10" spans="1:3" ht="14.25" customHeight="1" x14ac:dyDescent="0.2">
      <c r="B10" s="57"/>
      <c r="C10" s="57"/>
    </row>
    <row r="11" spans="1:3" x14ac:dyDescent="0.2">
      <c r="B11" s="30" t="s">
        <v>129</v>
      </c>
      <c r="C11" s="34">
        <v>15372</v>
      </c>
    </row>
    <row r="12" spans="1:3" x14ac:dyDescent="0.2">
      <c r="B12" s="30" t="s">
        <v>101</v>
      </c>
      <c r="C12" s="30" t="s">
        <v>102</v>
      </c>
    </row>
    <row r="13" spans="1:3" x14ac:dyDescent="0.2">
      <c r="B13" s="30" t="s">
        <v>103</v>
      </c>
      <c r="C13" s="30" t="s">
        <v>104</v>
      </c>
    </row>
    <row r="14" spans="1:3" x14ac:dyDescent="0.2">
      <c r="B14" s="30" t="s">
        <v>105</v>
      </c>
      <c r="C14" s="30" t="s">
        <v>106</v>
      </c>
    </row>
    <row r="15" spans="1:3" x14ac:dyDescent="0.2">
      <c r="B15" s="30" t="s">
        <v>82</v>
      </c>
      <c r="C15" s="30" t="s">
        <v>107</v>
      </c>
    </row>
    <row r="16" spans="1:3" x14ac:dyDescent="0.2">
      <c r="B16" s="30" t="s">
        <v>108</v>
      </c>
      <c r="C16" s="30" t="s">
        <v>107</v>
      </c>
    </row>
    <row r="18" spans="1:5" x14ac:dyDescent="0.2">
      <c r="B18" s="30" t="s">
        <v>109</v>
      </c>
    </row>
    <row r="19" spans="1:5" x14ac:dyDescent="0.2">
      <c r="B19" s="34" t="s">
        <v>110</v>
      </c>
      <c r="C19" s="33">
        <v>2400000</v>
      </c>
    </row>
    <row r="20" spans="1:5" x14ac:dyDescent="0.2">
      <c r="B20" s="34" t="s">
        <v>111</v>
      </c>
      <c r="C20" s="33">
        <v>1200000</v>
      </c>
    </row>
    <row r="21" spans="1:5" x14ac:dyDescent="0.2">
      <c r="B21" s="34" t="s">
        <v>112</v>
      </c>
      <c r="C21" s="33">
        <v>400000</v>
      </c>
    </row>
    <row r="22" spans="1:5" x14ac:dyDescent="0.2">
      <c r="B22" s="34" t="s">
        <v>113</v>
      </c>
      <c r="C22" s="33">
        <v>500000</v>
      </c>
    </row>
    <row r="23" spans="1:5" x14ac:dyDescent="0.2">
      <c r="B23" s="32" t="s">
        <v>114</v>
      </c>
      <c r="C23" s="35">
        <f>SUM(C19:C22)</f>
        <v>4500000</v>
      </c>
    </row>
    <row r="25" spans="1:5" x14ac:dyDescent="0.2">
      <c r="B25" s="54" t="s">
        <v>116</v>
      </c>
      <c r="C25" s="54" t="s">
        <v>117</v>
      </c>
    </row>
    <row r="26" spans="1:5" ht="57" customHeight="1" x14ac:dyDescent="0.2">
      <c r="B26" s="36" t="s">
        <v>115</v>
      </c>
      <c r="C26" s="37">
        <v>4500000</v>
      </c>
    </row>
    <row r="27" spans="1:5" ht="19.5" customHeight="1" x14ac:dyDescent="0.2">
      <c r="B27" s="36"/>
      <c r="C27" s="37"/>
    </row>
    <row r="28" spans="1:5" x14ac:dyDescent="0.2">
      <c r="B28" s="30" t="s">
        <v>180</v>
      </c>
    </row>
    <row r="31" spans="1:5" x14ac:dyDescent="0.2">
      <c r="A31" s="76">
        <v>2</v>
      </c>
      <c r="B31" s="77" t="s">
        <v>126</v>
      </c>
      <c r="C31" s="73"/>
      <c r="E31" s="39"/>
    </row>
    <row r="33" spans="2:3" x14ac:dyDescent="0.2">
      <c r="B33" s="30" t="s">
        <v>123</v>
      </c>
      <c r="C33" s="30" t="s">
        <v>124</v>
      </c>
    </row>
    <row r="34" spans="2:3" x14ac:dyDescent="0.2">
      <c r="B34" s="30" t="s">
        <v>118</v>
      </c>
      <c r="C34" s="30" t="s">
        <v>119</v>
      </c>
    </row>
    <row r="35" spans="2:3" x14ac:dyDescent="0.2">
      <c r="B35" s="30" t="s">
        <v>120</v>
      </c>
      <c r="C35" s="30" t="s">
        <v>121</v>
      </c>
    </row>
    <row r="36" spans="2:3" x14ac:dyDescent="0.2">
      <c r="B36" s="30" t="s">
        <v>105</v>
      </c>
      <c r="C36" s="30" t="s">
        <v>122</v>
      </c>
    </row>
    <row r="37" spans="2:3" x14ac:dyDescent="0.2">
      <c r="B37" s="30" t="s">
        <v>156</v>
      </c>
      <c r="C37" s="30" t="s">
        <v>193</v>
      </c>
    </row>
    <row r="38" spans="2:3" x14ac:dyDescent="0.2">
      <c r="B38" s="30" t="s">
        <v>157</v>
      </c>
      <c r="C38" s="30" t="s">
        <v>192</v>
      </c>
    </row>
    <row r="39" spans="2:3" x14ac:dyDescent="0.2">
      <c r="B39" s="30" t="s">
        <v>125</v>
      </c>
      <c r="C39" s="38">
        <v>0.35</v>
      </c>
    </row>
    <row r="41" spans="2:3" x14ac:dyDescent="0.2">
      <c r="B41" s="30" t="s">
        <v>109</v>
      </c>
    </row>
    <row r="42" spans="2:3" x14ac:dyDescent="0.2">
      <c r="B42" s="34" t="s">
        <v>110</v>
      </c>
      <c r="C42" s="74">
        <v>3000000</v>
      </c>
    </row>
    <row r="43" spans="2:3" x14ac:dyDescent="0.2">
      <c r="B43" s="34" t="s">
        <v>111</v>
      </c>
      <c r="C43" s="74">
        <v>750000</v>
      </c>
    </row>
    <row r="44" spans="2:3" x14ac:dyDescent="0.2">
      <c r="B44" s="34" t="s">
        <v>113</v>
      </c>
      <c r="C44" s="74">
        <v>1250000</v>
      </c>
    </row>
    <row r="45" spans="2:3" x14ac:dyDescent="0.2">
      <c r="B45" s="32" t="s">
        <v>114</v>
      </c>
      <c r="C45" s="75">
        <f>SUM(C42:C44)</f>
        <v>5000000</v>
      </c>
    </row>
    <row r="47" spans="2:3" x14ac:dyDescent="0.2">
      <c r="B47" s="30" t="s">
        <v>127</v>
      </c>
      <c r="C47" s="30" t="s">
        <v>128</v>
      </c>
    </row>
    <row r="50" spans="1:6" x14ac:dyDescent="0.2">
      <c r="A50" s="31">
        <v>3</v>
      </c>
      <c r="B50" s="32" t="s">
        <v>162</v>
      </c>
    </row>
    <row r="52" spans="1:6" x14ac:dyDescent="0.2">
      <c r="B52" s="30" t="s">
        <v>130</v>
      </c>
      <c r="C52" s="30" t="s">
        <v>131</v>
      </c>
    </row>
    <row r="53" spans="1:6" x14ac:dyDescent="0.2">
      <c r="B53" s="30" t="s">
        <v>132</v>
      </c>
      <c r="C53" s="30" t="s">
        <v>133</v>
      </c>
    </row>
    <row r="54" spans="1:6" x14ac:dyDescent="0.2">
      <c r="C54" s="30" t="s">
        <v>176</v>
      </c>
    </row>
    <row r="56" spans="1:6" x14ac:dyDescent="0.2">
      <c r="A56" s="31">
        <v>4</v>
      </c>
      <c r="B56" s="32" t="s">
        <v>178</v>
      </c>
    </row>
    <row r="58" spans="1:6" x14ac:dyDescent="0.2">
      <c r="B58" s="30" t="s">
        <v>123</v>
      </c>
      <c r="C58" s="30" t="s">
        <v>134</v>
      </c>
    </row>
    <row r="59" spans="1:6" x14ac:dyDescent="0.2">
      <c r="C59" s="73" t="s">
        <v>195</v>
      </c>
    </row>
    <row r="62" spans="1:6" s="17" customFormat="1" ht="15" x14ac:dyDescent="0.25">
      <c r="B62" s="17" t="s">
        <v>153</v>
      </c>
    </row>
    <row r="64" spans="1:6" s="17" customFormat="1" ht="30" x14ac:dyDescent="0.25">
      <c r="A64" s="47" t="s">
        <v>137</v>
      </c>
      <c r="B64" s="41" t="s">
        <v>138</v>
      </c>
      <c r="C64" s="41" t="s">
        <v>139</v>
      </c>
      <c r="D64" s="29" t="s">
        <v>155</v>
      </c>
      <c r="E64" s="29" t="s">
        <v>141</v>
      </c>
      <c r="F64" s="29" t="s">
        <v>142</v>
      </c>
    </row>
    <row r="65" spans="1:6" s="17" customFormat="1" ht="30" x14ac:dyDescent="0.25">
      <c r="A65" s="18" t="s">
        <v>143</v>
      </c>
      <c r="B65" s="44" t="s">
        <v>174</v>
      </c>
      <c r="C65" s="9" t="s">
        <v>161</v>
      </c>
      <c r="D65" s="55">
        <v>1</v>
      </c>
      <c r="E65" s="53"/>
      <c r="F65" s="53">
        <f>D65*E65</f>
        <v>0</v>
      </c>
    </row>
    <row r="66" spans="1:6" s="17" customFormat="1" ht="36" customHeight="1" x14ac:dyDescent="0.25">
      <c r="A66" s="18" t="s">
        <v>158</v>
      </c>
      <c r="B66" s="44" t="s">
        <v>164</v>
      </c>
      <c r="C66" s="9" t="s">
        <v>161</v>
      </c>
      <c r="D66" s="55">
        <v>1</v>
      </c>
      <c r="E66" s="53"/>
      <c r="F66" s="53">
        <f t="shared" ref="F66:F69" si="0">D66*E66</f>
        <v>0</v>
      </c>
    </row>
    <row r="67" spans="1:6" s="17" customFormat="1" ht="33" customHeight="1" x14ac:dyDescent="0.25">
      <c r="A67" s="18" t="s">
        <v>159</v>
      </c>
      <c r="B67" s="44" t="s">
        <v>165</v>
      </c>
      <c r="C67" s="9" t="s">
        <v>161</v>
      </c>
      <c r="D67" s="55">
        <v>1</v>
      </c>
      <c r="E67" s="53"/>
      <c r="F67" s="53">
        <f t="shared" si="0"/>
        <v>0</v>
      </c>
    </row>
    <row r="68" spans="1:6" s="17" customFormat="1" ht="30" x14ac:dyDescent="0.25">
      <c r="A68" s="18" t="s">
        <v>160</v>
      </c>
      <c r="B68" s="44" t="s">
        <v>166</v>
      </c>
      <c r="C68" s="9" t="s">
        <v>161</v>
      </c>
      <c r="D68" s="55">
        <v>1</v>
      </c>
      <c r="E68" s="53"/>
      <c r="F68" s="53">
        <f t="shared" si="0"/>
        <v>0</v>
      </c>
    </row>
    <row r="69" spans="1:6" s="17" customFormat="1" ht="30" x14ac:dyDescent="0.25">
      <c r="A69" s="18" t="s">
        <v>163</v>
      </c>
      <c r="B69" s="44" t="s">
        <v>179</v>
      </c>
      <c r="C69" s="9" t="s">
        <v>161</v>
      </c>
      <c r="D69" s="55">
        <v>1</v>
      </c>
      <c r="E69" s="53"/>
      <c r="F69" s="53">
        <f t="shared" si="0"/>
        <v>0</v>
      </c>
    </row>
    <row r="70" spans="1:6" s="17" customFormat="1" ht="19.5" customHeight="1" x14ac:dyDescent="0.25">
      <c r="A70" s="99" t="s">
        <v>144</v>
      </c>
      <c r="B70" s="99"/>
      <c r="C70" s="99"/>
      <c r="D70" s="99"/>
      <c r="E70" s="98">
        <f>SUM(F65:F69)</f>
        <v>0</v>
      </c>
      <c r="F70" s="99"/>
    </row>
  </sheetData>
  <mergeCells count="6">
    <mergeCell ref="B6:C6"/>
    <mergeCell ref="B7:C7"/>
    <mergeCell ref="B8:C8"/>
    <mergeCell ref="B9:C9"/>
    <mergeCell ref="E70:F70"/>
    <mergeCell ref="A70:D70"/>
  </mergeCell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vt:lpstr>
      <vt:lpstr>B</vt:lpstr>
      <vt:lpstr>C</vt:lpstr>
      <vt:lpstr>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dc:creator>
  <cp:lastModifiedBy>Marija</cp:lastModifiedBy>
  <cp:lastPrinted>2018-10-31T08:43:46Z</cp:lastPrinted>
  <dcterms:created xsi:type="dcterms:W3CDTF">2018-01-10T13:33:20Z</dcterms:created>
  <dcterms:modified xsi:type="dcterms:W3CDTF">2018-11-08T12:28:00Z</dcterms:modified>
</cp:coreProperties>
</file>